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D:\Users\15310737546\Desktop\ÜFE TÜFE\"/>
    </mc:Choice>
  </mc:AlternateContent>
  <xr:revisionPtr revIDLastSave="0" documentId="13_ncr:1_{89459271-3E2C-41A3-BE24-F790E26CE681}" xr6:coauthVersionLast="36" xr6:coauthVersionMax="36" xr10:uidLastSave="{00000000-0000-0000-0000-000000000000}"/>
  <bookViews>
    <workbookView xWindow="32760" yWindow="32760" windowWidth="15525" windowHeight="7065" tabRatio="756" activeTab="7" xr2:uid="{00000000-000D-0000-FFFF-FFFF00000000}"/>
  </bookViews>
  <sheets>
    <sheet name="Eğitim" sheetId="1" r:id="rId1"/>
    <sheet name="Fuarcılık" sheetId="16" r:id="rId2"/>
    <sheet name="Kültürel" sheetId="4" r:id="rId3"/>
    <sheet name="Lojistik" sheetId="11" r:id="rId4"/>
    <sheet name="Sağlık" sheetId="12" r:id="rId5"/>
    <sheet name="Yönetim Danışmanlığı" sheetId="14" r:id="rId6"/>
    <sheet name="Yeşil Hizmetler" sheetId="13" r:id="rId7"/>
    <sheet name="Diğer Sektörler" sheetId="15" r:id="rId8"/>
  </sheets>
  <definedNames>
    <definedName name="_xlnm._FilterDatabase" localSheetId="0" hidden="1">Eğitim!#REF!</definedName>
    <definedName name="_xlnm.Print_Area" localSheetId="0">Eğitim!#REF!</definedName>
    <definedName name="_xlnm.Print_Area" localSheetId="1">Fuarcılık!$A$3:$E$12</definedName>
  </definedNames>
  <calcPr calcId="191029"/>
</workbook>
</file>

<file path=xl/calcChain.xml><?xml version="1.0" encoding="utf-8"?>
<calcChain xmlns="http://schemas.openxmlformats.org/spreadsheetml/2006/main">
  <c r="E37" i="1" l="1"/>
  <c r="E38" i="1"/>
  <c r="E39" i="1"/>
  <c r="E40" i="1"/>
  <c r="E36" i="1"/>
  <c r="E34" i="1"/>
  <c r="E3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4" i="1"/>
  <c r="E22" i="16"/>
  <c r="E23" i="16"/>
  <c r="E24" i="16"/>
  <c r="E25" i="16"/>
  <c r="E26" i="16"/>
  <c r="E21" i="16"/>
  <c r="E18" i="16"/>
  <c r="E5" i="16"/>
  <c r="E6" i="16"/>
  <c r="E7" i="16"/>
  <c r="E8" i="16"/>
  <c r="E9" i="16"/>
  <c r="E10" i="16"/>
  <c r="E11" i="16"/>
  <c r="E12" i="16"/>
  <c r="E13" i="16"/>
  <c r="E14" i="16"/>
  <c r="E15" i="16"/>
  <c r="E4" i="16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4" i="4"/>
  <c r="E30" i="4"/>
  <c r="E31" i="4"/>
  <c r="E32" i="4"/>
  <c r="E33" i="4"/>
  <c r="E34" i="4"/>
  <c r="E29" i="4"/>
  <c r="E26" i="4"/>
  <c r="E22" i="11"/>
  <c r="E23" i="11"/>
  <c r="E24" i="11"/>
  <c r="E25" i="11"/>
  <c r="E21" i="11"/>
  <c r="E18" i="11"/>
  <c r="E5" i="11"/>
  <c r="E6" i="11"/>
  <c r="E7" i="11"/>
  <c r="E8" i="11"/>
  <c r="E9" i="11"/>
  <c r="E10" i="11"/>
  <c r="E11" i="11"/>
  <c r="E12" i="11"/>
  <c r="E13" i="11"/>
  <c r="E14" i="11"/>
  <c r="E15" i="11"/>
  <c r="E4" i="11"/>
  <c r="E5" i="12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4" i="12"/>
  <c r="E47" i="12"/>
  <c r="E48" i="12"/>
  <c r="E49" i="12"/>
  <c r="E50" i="12"/>
  <c r="E51" i="12"/>
  <c r="E46" i="12"/>
  <c r="E45" i="12"/>
  <c r="E42" i="12"/>
  <c r="E41" i="12"/>
  <c r="E17" i="14"/>
  <c r="E5" i="14"/>
  <c r="E6" i="14"/>
  <c r="E7" i="14"/>
  <c r="E8" i="14"/>
  <c r="E9" i="14"/>
  <c r="E10" i="14"/>
  <c r="E11" i="14"/>
  <c r="E12" i="14"/>
  <c r="E13" i="14"/>
  <c r="E14" i="14"/>
  <c r="E15" i="14"/>
  <c r="E16" i="14"/>
  <c r="E4" i="14"/>
  <c r="E24" i="14"/>
  <c r="E25" i="14"/>
  <c r="E26" i="14"/>
  <c r="E27" i="14"/>
  <c r="E23" i="14"/>
  <c r="E20" i="14"/>
  <c r="E24" i="13"/>
  <c r="E25" i="13"/>
  <c r="E26" i="13"/>
  <c r="E23" i="13"/>
  <c r="E20" i="13"/>
  <c r="E5" i="13"/>
  <c r="E6" i="13"/>
  <c r="E7" i="13"/>
  <c r="E8" i="13"/>
  <c r="E9" i="13"/>
  <c r="E10" i="13"/>
  <c r="E11" i="13"/>
  <c r="E12" i="13"/>
  <c r="E13" i="13"/>
  <c r="E14" i="13"/>
  <c r="E15" i="13"/>
  <c r="E16" i="13"/>
  <c r="E17" i="13"/>
  <c r="E4" i="13"/>
  <c r="E22" i="15"/>
  <c r="E23" i="15"/>
  <c r="E24" i="15"/>
  <c r="E21" i="15"/>
  <c r="E18" i="15"/>
  <c r="E5" i="15"/>
  <c r="E6" i="15"/>
  <c r="E7" i="15"/>
  <c r="E8" i="15"/>
  <c r="E9" i="15"/>
  <c r="E10" i="15"/>
  <c r="E11" i="15"/>
  <c r="E12" i="15"/>
  <c r="E13" i="15"/>
  <c r="E14" i="15"/>
  <c r="E15" i="15"/>
  <c r="E4" i="15"/>
</calcChain>
</file>

<file path=xl/sharedStrings.xml><?xml version="1.0" encoding="utf-8"?>
<sst xmlns="http://schemas.openxmlformats.org/spreadsheetml/2006/main" count="709" uniqueCount="290">
  <si>
    <t>Destek Unsuru</t>
  </si>
  <si>
    <t>Tescil ve Koruma</t>
  </si>
  <si>
    <t>Pazara Giriş Belgeleri</t>
  </si>
  <si>
    <t>Birim</t>
  </si>
  <si>
    <t>Reklam, Tanıtım ve Pazarlama</t>
  </si>
  <si>
    <t>Yurt Dışı Etkinlik Katılım</t>
  </si>
  <si>
    <t>Milli Katılım Tanıtım</t>
  </si>
  <si>
    <t>Sektörel Alım Heyeti/Sektörel Ticaret Heyeti Programları</t>
  </si>
  <si>
    <t>Sanal Fuar Organizasyon</t>
  </si>
  <si>
    <t>İstihdam</t>
  </si>
  <si>
    <t>Veri Tabanı Üyelik</t>
  </si>
  <si>
    <t xml:space="preserve">Veri Tabanı Üyeliği </t>
  </si>
  <si>
    <t xml:space="preserve">Birim </t>
  </si>
  <si>
    <t>Yarışma ve Etkinlik</t>
  </si>
  <si>
    <t>Acente Komisyon</t>
  </si>
  <si>
    <t>Korsanla Mücadele</t>
  </si>
  <si>
    <t>Dublaj veya Altyazı</t>
  </si>
  <si>
    <t>Film Platosu ve Stüdyosu Kullanım Giderleri</t>
  </si>
  <si>
    <t>Sektörel Alım Heyeti</t>
  </si>
  <si>
    <t>Sektörel Ticaret Heyeti</t>
  </si>
  <si>
    <t>İlgili Madde</t>
  </si>
  <si>
    <t xml:space="preserve"> 16/1</t>
  </si>
  <si>
    <t>17/1</t>
  </si>
  <si>
    <t>18/1</t>
  </si>
  <si>
    <t>19/1</t>
  </si>
  <si>
    <t>29/1</t>
  </si>
  <si>
    <t>20/1</t>
  </si>
  <si>
    <t>21/1</t>
  </si>
  <si>
    <t>22/1</t>
  </si>
  <si>
    <t>23/1</t>
  </si>
  <si>
    <t>24/1</t>
  </si>
  <si>
    <t>Yararlanıcı</t>
  </si>
  <si>
    <t>İşbirliği Kuruluşu</t>
  </si>
  <si>
    <t>25/1</t>
  </si>
  <si>
    <t>Yurt Dışı Prestijli Etkinlik</t>
  </si>
  <si>
    <t>Uluslararası Sıralama</t>
  </si>
  <si>
    <t xml:space="preserve">Tescil ve Koruma  </t>
  </si>
  <si>
    <t xml:space="preserve">Pazara Giriş Belgeleri  </t>
  </si>
  <si>
    <t xml:space="preserve">Acente Komisyon  </t>
  </si>
  <si>
    <t xml:space="preserve">Tanıtım Heyeti  </t>
  </si>
  <si>
    <t xml:space="preserve">Uluslararası Öğrenci Ofisleri Kapasite Geliştirme  </t>
  </si>
  <si>
    <t xml:space="preserve">Akademisyen İstihdam  </t>
  </si>
  <si>
    <t xml:space="preserve">Uluslararası Kuruluşlara Üyelik  </t>
  </si>
  <si>
    <t>Reklam, Tanıtım ve Pazarlama   (1)</t>
  </si>
  <si>
    <t>Reklam, Tanıtım ve Pazarlama   (2)</t>
  </si>
  <si>
    <t>Birim   (1)</t>
  </si>
  <si>
    <t>Birim   (2)</t>
  </si>
  <si>
    <t xml:space="preserve">Yurt Dışı Etkinlik Katılım  </t>
  </si>
  <si>
    <t xml:space="preserve">Yurt İçi Etkinlik Katılım  </t>
  </si>
  <si>
    <t>26/1</t>
  </si>
  <si>
    <t>Milli Katılım</t>
  </si>
  <si>
    <t>27/1</t>
  </si>
  <si>
    <t>28/1</t>
  </si>
  <si>
    <t>Ürün Yerleştirme (1)</t>
  </si>
  <si>
    <t>Ürün Yerleştirme (2)</t>
  </si>
  <si>
    <t>Rapor (1)</t>
  </si>
  <si>
    <t>Rapor (2)</t>
  </si>
  <si>
    <t>30/1</t>
  </si>
  <si>
    <t>31/1</t>
  </si>
  <si>
    <t>HİSER Projesi (İhtiyaç Analizi, Eğitim, Danışmanlık ve Tanıtım)</t>
  </si>
  <si>
    <t>32/1</t>
  </si>
  <si>
    <t>HİSER Projesi (Sektörel Ticaret ve Alım Heyeti)</t>
  </si>
  <si>
    <t>32/2</t>
  </si>
  <si>
    <t>HİSER Projesi (İstihdam)</t>
  </si>
  <si>
    <t>32/3</t>
  </si>
  <si>
    <t>33/1</t>
  </si>
  <si>
    <t>34/1</t>
  </si>
  <si>
    <t>36/1</t>
  </si>
  <si>
    <t>37/1</t>
  </si>
  <si>
    <t>38/1</t>
  </si>
  <si>
    <t>39/1</t>
  </si>
  <si>
    <t>40/1</t>
  </si>
  <si>
    <t>41/1</t>
  </si>
  <si>
    <t>42/1</t>
  </si>
  <si>
    <t>43/1</t>
  </si>
  <si>
    <t>44/1</t>
  </si>
  <si>
    <t>45/1</t>
  </si>
  <si>
    <t>46/1</t>
  </si>
  <si>
    <t xml:space="preserve">Birim  </t>
  </si>
  <si>
    <t xml:space="preserve">Reklam, Tanıtım ve Pazarlama  </t>
  </si>
  <si>
    <t xml:space="preserve">Bireysel Katılım  </t>
  </si>
  <si>
    <t xml:space="preserve">Ürün Yerleştirme  </t>
  </si>
  <si>
    <t xml:space="preserve">Sektörel Alım Heyeti Programları   </t>
  </si>
  <si>
    <t xml:space="preserve">Sektörel Ticaret Heyeti Programları   </t>
  </si>
  <si>
    <t xml:space="preserve">Sanal Fuar Organizasyon   </t>
  </si>
  <si>
    <t xml:space="preserve">Yarışma/Etkinlik  </t>
  </si>
  <si>
    <t>60/1</t>
  </si>
  <si>
    <t>61/1</t>
  </si>
  <si>
    <t>62/1</t>
  </si>
  <si>
    <t>63/1</t>
  </si>
  <si>
    <t>64/1</t>
  </si>
  <si>
    <t>Yapımcı/Dağıtımcı</t>
  </si>
  <si>
    <t>65/1</t>
  </si>
  <si>
    <t>66/1</t>
  </si>
  <si>
    <t xml:space="preserve">Film platosu </t>
  </si>
  <si>
    <t>67/1</t>
  </si>
  <si>
    <t>68/1</t>
  </si>
  <si>
    <t>69/1</t>
  </si>
  <si>
    <t>70/1</t>
  </si>
  <si>
    <t>71/1</t>
  </si>
  <si>
    <t>72/1</t>
  </si>
  <si>
    <t>73/1</t>
  </si>
  <si>
    <t>74/1</t>
  </si>
  <si>
    <t>76/1</t>
  </si>
  <si>
    <t>77/1</t>
  </si>
  <si>
    <t>78/1</t>
  </si>
  <si>
    <t>79/1</t>
  </si>
  <si>
    <t>80/1</t>
  </si>
  <si>
    <t>Milli Katılım Organizasyon</t>
  </si>
  <si>
    <t>81/1</t>
  </si>
  <si>
    <t>81/2</t>
  </si>
  <si>
    <t>82/1</t>
  </si>
  <si>
    <t>83/1</t>
  </si>
  <si>
    <t>84/1</t>
  </si>
  <si>
    <t>85/1</t>
  </si>
  <si>
    <t>Pazara Giriş Belgeleri   / Belge Başına</t>
  </si>
  <si>
    <t xml:space="preserve">Komplikasyon ve Seyahat Sağlık Sigortası  </t>
  </si>
  <si>
    <t>Reklam, Tanıtım ve Pazarlama   (Muayenehaneler ve Poliklinikler)</t>
  </si>
  <si>
    <t>Reklam, Tanıtım ve Pazarlama   (Diğer Sağlık Turizmi Yararlanıcıları)</t>
  </si>
  <si>
    <t xml:space="preserve">Sağlık ve Spor Turizmi Sektörlerinin Geliştirilmesi ve Tanıtılması  </t>
  </si>
  <si>
    <t>87/1</t>
  </si>
  <si>
    <t>88/1</t>
  </si>
  <si>
    <t>89/1</t>
  </si>
  <si>
    <t>89/2</t>
  </si>
  <si>
    <t>Acente Komisyon (1)</t>
  </si>
  <si>
    <t>Acente Komisyon (2)</t>
  </si>
  <si>
    <t>Acente Komisyon (3)</t>
  </si>
  <si>
    <t>90/1</t>
  </si>
  <si>
    <t>Personel Başına</t>
  </si>
  <si>
    <t>91/1</t>
  </si>
  <si>
    <t>Diğer Sağlık Turizmi Yararlanıcıları</t>
  </si>
  <si>
    <t>İstihdam (1)</t>
  </si>
  <si>
    <t>İstihdam (2)</t>
  </si>
  <si>
    <t>İstihdam (3)</t>
  </si>
  <si>
    <t>Yabancı Dil ve Sağlık Turizmi Eğitimi (1)</t>
  </si>
  <si>
    <t>Yabancı Dil ve Sağlık Turizmi Eğitimi (2)</t>
  </si>
  <si>
    <t>92/1</t>
  </si>
  <si>
    <t>Hasta Başına</t>
  </si>
  <si>
    <t>93/1</t>
  </si>
  <si>
    <t>93/2</t>
  </si>
  <si>
    <t>Hasta Yol (1)</t>
  </si>
  <si>
    <t>Hasta Yol (2)</t>
  </si>
  <si>
    <t>Hasta Yol (3)</t>
  </si>
  <si>
    <t>94/2</t>
  </si>
  <si>
    <t>Muayenehane ve Poliklinik</t>
  </si>
  <si>
    <t xml:space="preserve">Reklam, Tanıtım ve Pazarlama </t>
  </si>
  <si>
    <t>Birim (1)</t>
  </si>
  <si>
    <t>Birim (2)</t>
  </si>
  <si>
    <t>95/1</t>
  </si>
  <si>
    <t>95/2</t>
  </si>
  <si>
    <t>96/1</t>
  </si>
  <si>
    <t>Yurt Dışı Prestijli Etkinlik Katılım</t>
  </si>
  <si>
    <t>97/1</t>
  </si>
  <si>
    <t>Yurt İçi Etkinlik Katılım</t>
  </si>
  <si>
    <t>98/1</t>
  </si>
  <si>
    <t>Yurt İçi Tanıtım ve Eğitim</t>
  </si>
  <si>
    <t>100/1</t>
  </si>
  <si>
    <t>101/1</t>
  </si>
  <si>
    <t>102/1</t>
  </si>
  <si>
    <t>102/2</t>
  </si>
  <si>
    <t>102/3</t>
  </si>
  <si>
    <t>Sanal Fuar Organizasyonu</t>
  </si>
  <si>
    <t>103/1</t>
  </si>
  <si>
    <t>104/1</t>
  </si>
  <si>
    <t>Birlik</t>
  </si>
  <si>
    <t>105/1</t>
  </si>
  <si>
    <t>107/1</t>
  </si>
  <si>
    <t>108/1</t>
  </si>
  <si>
    <t>109/1</t>
  </si>
  <si>
    <t>110/1</t>
  </si>
  <si>
    <t>Reklam, Tanıtım ve Pazarlama (1)</t>
  </si>
  <si>
    <t>Reklam, Tanıtım ve Pazarlama (2)</t>
  </si>
  <si>
    <t>111/1</t>
  </si>
  <si>
    <t>112/1</t>
  </si>
  <si>
    <t>Yurt Dışı Etkinlik Katılım (1)</t>
  </si>
  <si>
    <t>Yurt Dışı Etkinlik Katılım (2)</t>
  </si>
  <si>
    <t>113/1</t>
  </si>
  <si>
    <t>114/1</t>
  </si>
  <si>
    <t>115/1</t>
  </si>
  <si>
    <t>115/2</t>
  </si>
  <si>
    <t>115/3</t>
  </si>
  <si>
    <t>116/1</t>
  </si>
  <si>
    <t>117/1</t>
  </si>
  <si>
    <t>119/1</t>
  </si>
  <si>
    <t>120/1</t>
  </si>
  <si>
    <t>121/1</t>
  </si>
  <si>
    <t>122/1</t>
  </si>
  <si>
    <t>123/1</t>
  </si>
  <si>
    <t>124/1</t>
  </si>
  <si>
    <t>125/1</t>
  </si>
  <si>
    <t>126/1</t>
  </si>
  <si>
    <t>127/1</t>
  </si>
  <si>
    <t>128/1</t>
  </si>
  <si>
    <t>129/1</t>
  </si>
  <si>
    <t>129/2</t>
  </si>
  <si>
    <t>129/3</t>
  </si>
  <si>
    <t>131/1</t>
  </si>
  <si>
    <t>132/1</t>
  </si>
  <si>
    <t>133/1</t>
  </si>
  <si>
    <t>134/1</t>
  </si>
  <si>
    <t>135/1</t>
  </si>
  <si>
    <t>136/1</t>
  </si>
  <si>
    <t>137/1</t>
  </si>
  <si>
    <t>138/1</t>
  </si>
  <si>
    <t>138/2</t>
  </si>
  <si>
    <t>138/3</t>
  </si>
  <si>
    <t>139/1</t>
  </si>
  <si>
    <t>5448 SAYILI KARAR'IN UYGULAMA USUL VE ESASLARI GENELGESİ - DESTEK ÜST LİMİTLERİ (TL)</t>
  </si>
  <si>
    <t>Tanımlama</t>
  </si>
  <si>
    <t>Konaklama</t>
  </si>
  <si>
    <t>Sektörel Alım ve Ticaret Heyeti</t>
  </si>
  <si>
    <t xml:space="preserve">Fuar Alanı Yapım  </t>
  </si>
  <si>
    <t xml:space="preserve">Sektörel Nitelikli Uluslararası Yurt İçi Fuar Organizasyon  </t>
  </si>
  <si>
    <t xml:space="preserve">Yurt Dışı Fuar Organizasyon  </t>
  </si>
  <si>
    <t>Yararlanıcı/İşbirliği Kuruluşu</t>
  </si>
  <si>
    <t>Faydalanabilecek Kurum</t>
  </si>
  <si>
    <t>4/5</t>
  </si>
  <si>
    <t>11/3</t>
  </si>
  <si>
    <t>Sağlık Kuruluşu ve Spor Turizmindeki Yararlanıcı</t>
  </si>
  <si>
    <t>Diğer sağlık kuruluşları ve konaklama tesisi</t>
  </si>
  <si>
    <t xml:space="preserve">Sektörel Alım ve Ticaret Heyeti  </t>
  </si>
  <si>
    <t>29/4</t>
  </si>
  <si>
    <t>12/3</t>
  </si>
  <si>
    <t>Reklam, Tanıtım ve Pazarlama   (İşbirliği Kuruluşu)</t>
  </si>
  <si>
    <t>99/2</t>
  </si>
  <si>
    <t>22/4</t>
  </si>
  <si>
    <t>İşbirliği Kuruluşu/Milli Katılım Organizatörleri</t>
  </si>
  <si>
    <t>İşbirliği Kuruluşu/ Milli Katılım Organizatörleri</t>
  </si>
  <si>
    <t>5/5</t>
  </si>
  <si>
    <t>29/3</t>
  </si>
  <si>
    <t>6/3</t>
  </si>
  <si>
    <t>8/3</t>
  </si>
  <si>
    <t>Hukuki Danışmanlık</t>
  </si>
  <si>
    <t>7/3/a</t>
  </si>
  <si>
    <t>19/3/a</t>
  </si>
  <si>
    <t>29/3/a</t>
  </si>
  <si>
    <t>Tanıtım (Tümü için)</t>
  </si>
  <si>
    <t>Sosyal Medya ve Arama Motoru</t>
  </si>
  <si>
    <t>38/3</t>
  </si>
  <si>
    <t>38/4</t>
  </si>
  <si>
    <t>Katalog, Broşür, Tanıtım ve Eşantiyon Malzemeleri (Yararlanıcı)</t>
  </si>
  <si>
    <t>Katalog, Broşür, Tanıtım ve Eşantiyon Malzemeleri (İşbirliği Kuruluşu)</t>
  </si>
  <si>
    <t>Katalog, Broşür, Tanıtım ve Eşantiyon Malzemeleri (İşbirliği Kuruluşu ve Organizatör)</t>
  </si>
  <si>
    <t>Yenileme</t>
  </si>
  <si>
    <t>Sponsorluk</t>
  </si>
  <si>
    <t>5/3</t>
  </si>
  <si>
    <t>Güncellenen 
Yıllık Üst 
Limitin %10'u</t>
  </si>
  <si>
    <t>Güncellenen 
Yıllık Üst 
Limitin %50'si</t>
  </si>
  <si>
    <t>Yabancı Katılımcı Günlük Konaklama</t>
  </si>
  <si>
    <t xml:space="preserve">Hukuki Danışmanlık </t>
  </si>
  <si>
    <t>8/3/e</t>
  </si>
  <si>
    <t>13/4/a</t>
  </si>
  <si>
    <t>14/3/a</t>
  </si>
  <si>
    <t>23/3</t>
  </si>
  <si>
    <t>23/4</t>
  </si>
  <si>
    <t>7/3</t>
  </si>
  <si>
    <t>15/4/a</t>
  </si>
  <si>
    <t>19/6</t>
  </si>
  <si>
    <t>HİSER (İstihdam)</t>
  </si>
  <si>
    <t>24/3/a</t>
  </si>
  <si>
    <t>34/3</t>
  </si>
  <si>
    <t>34/4</t>
  </si>
  <si>
    <t>11/4/a</t>
  </si>
  <si>
    <t>13/3/a</t>
  </si>
  <si>
    <t>22/3</t>
  </si>
  <si>
    <t>Yıllık Üst Limit</t>
  </si>
  <si>
    <t>16/3/a</t>
  </si>
  <si>
    <t>18/4/a</t>
  </si>
  <si>
    <t>28/4</t>
  </si>
  <si>
    <t>7/4</t>
  </si>
  <si>
    <t>12/4/a</t>
  </si>
  <si>
    <t>22/3/a</t>
  </si>
  <si>
    <t>31/3</t>
  </si>
  <si>
    <t>31/4</t>
  </si>
  <si>
    <t>Katalog, Broşür ve Tanıtım Malzemeleri (Yararlanıcı)</t>
  </si>
  <si>
    <t>Katalog, Broşür ve Tanıtım Malzemeleri (İşbirliği Kuruluşu ve Organizatör)</t>
  </si>
  <si>
    <t>9/3</t>
  </si>
  <si>
    <t>14/4/a</t>
  </si>
  <si>
    <t>10/3</t>
  </si>
  <si>
    <t xml:space="preserve">Tescil ve Koruma </t>
  </si>
  <si>
    <t>5448 SAYILI HİZMET İHRACATININ TANIMLANMASI, SINIFLANDIRILMASI VE DESTEKLENMESİ HAKKINDA KARAR DESTEK ÜST LİMİTLERİ (TL)
(Diğer Sektörler)</t>
  </si>
  <si>
    <t>5448 SAYILI HİZMET İHRACATININ TANIMLANMASI, SINIFLANDIRILMASI VE DESTEKLENMESİ HAKKINDA KARAR DESTEK ÜST LİMİTLERİ (TL)
(Yeşil Hizmetler Sektörü)</t>
  </si>
  <si>
    <t>5448 SAYILI HİZMET İHRACATININ TANIMLANMASI, SINIFLANDIRILMASI VE DESTEKLENMESİ HAKKINDA KARAR DESTEK ÜST LİMİTLERİ (TL)
(Yönetim Danışmanlığı Hizmetleri Sektörü)</t>
  </si>
  <si>
    <t>5448 SAYILI HİZMET İHRACATININ TANIMLANMASI, SINIFLANDIRILMASI VE DESTEKLENMESİ HAKKINDA KARAR DESTEK ÜST LİMİTLERİ (TL)
(Sağlık ve Spor Turizmi Hizmetleri Sektörü)</t>
  </si>
  <si>
    <t>5448 SAYILI HİZMET İHRACATININ TANIMLANMASI, SINIFLANDIRILMASI VE DESTEKLENMESİ HAKKINDA KARAR DESTEK ÜST LİMİTLERİ (TL)
(Lojistik ve Taşımacılık Hizmetleri Sektörü)</t>
  </si>
  <si>
    <t>5448 SAYILI HİZMET İHRACATININ TANIMLANMASI, SINIFLANDIRILMASI VE DESTEKLENMESİ HAKKINDA KARAR DESTEK ÜST LİMİTLERİ (TL)
(Kültürel ve Yaratıcı Endüstri Hizmetleri Sektörü)</t>
  </si>
  <si>
    <t>5448 SAYILI HİZMET İHRACATININ TANIMLANMASI, SINIFLANDIRILMASI VE DESTEKLENMESİ HAKKINDA KARAR DESTEK ÜST LİMİTLERİ (TL)
(Fuarcılık Hizmetleri Sektörü)</t>
  </si>
  <si>
    <t>5448 SAYILI HİZMET İHRACATININ TANIMLANMASI, SINIFLANDIRILMASI VE DESTEKLENMESİ HAKKINDA KARAR DESTEK ÜST LİMİTLERİ (TL)
(Eğitim Hizmetleri Sektörü)</t>
  </si>
  <si>
    <t>Spor Turizmi Sektöründeki Yararlanıcı/ İşbirliği Kuruluşu</t>
  </si>
  <si>
    <t xml:space="preserve">2024 YILI (ORTALAMA TÜFE+ ORTALAMA Yİ-ÜFE)/2: %49,805
2023 YILI (ORTALAMA TÜFE+ ORTALAMA Yİ-ÜFE)/2: %51,895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</si>
</sst>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T_L_-;\-* #,##0.00\ _T_L_-;_-* &quot;-&quot;??\ _T_L_-;_-@_-"/>
    <numFmt numFmtId="165" formatCode="#,##0_ ;\-#,##0\ "/>
    <numFmt numFmtId="166" formatCode="&quot;₺&quot;#,##0"/>
  </numFmts>
  <fonts count="16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</font>
    <font>
      <b/>
      <sz val="12"/>
      <color indexed="8"/>
      <name val="Calibri"/>
      <family val="2"/>
      <charset val="162"/>
    </font>
    <font>
      <b/>
      <sz val="14"/>
      <color indexed="8"/>
      <name val="Calibri"/>
      <family val="2"/>
      <charset val="162"/>
    </font>
    <font>
      <b/>
      <sz val="13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6"/>
      <color indexed="8"/>
      <name val="Calibri"/>
      <family val="2"/>
      <charset val="162"/>
      <scheme val="minor"/>
    </font>
    <font>
      <b/>
      <sz val="14"/>
      <color indexed="8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4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3" fontId="0" fillId="0" borderId="0" xfId="0" applyNumberFormat="1" applyFill="1" applyBorder="1"/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Border="1" applyAlignment="1">
      <alignment vertical="center" wrapText="1"/>
    </xf>
    <xf numFmtId="0" fontId="0" fillId="0" borderId="0" xfId="0" applyFont="1" applyFill="1" applyBorder="1"/>
    <xf numFmtId="165" fontId="1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/>
    <xf numFmtId="49" fontId="0" fillId="0" borderId="0" xfId="0" applyNumberFormat="1" applyFill="1" applyBorder="1"/>
    <xf numFmtId="49" fontId="0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0" fillId="0" borderId="1" xfId="0" applyNumberFormat="1" applyFill="1" applyBorder="1"/>
    <xf numFmtId="0" fontId="0" fillId="0" borderId="1" xfId="0" applyFill="1" applyBorder="1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/>
    </xf>
    <xf numFmtId="166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vertical="center" wrapText="1"/>
    </xf>
    <xf numFmtId="166" fontId="11" fillId="0" borderId="1" xfId="0" applyNumberFormat="1" applyFont="1" applyFill="1" applyBorder="1" applyAlignment="1">
      <alignment horizontal="center" vertical="center"/>
    </xf>
    <xf numFmtId="166" fontId="11" fillId="0" borderId="1" xfId="1" applyNumberFormat="1" applyFont="1" applyFill="1" applyBorder="1" applyAlignment="1">
      <alignment horizontal="center" vertical="center" wrapText="1"/>
    </xf>
    <xf numFmtId="166" fontId="1" fillId="0" borderId="1" xfId="1" applyNumberFormat="1" applyFont="1" applyFill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Fill="1" applyBorder="1" applyAlignment="1">
      <alignment horizontal="center" vertical="center"/>
    </xf>
    <xf numFmtId="166" fontId="1" fillId="0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166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 wrapText="1"/>
    </xf>
    <xf numFmtId="49" fontId="0" fillId="0" borderId="1" xfId="0" applyNumberFormat="1" applyFill="1" applyBorder="1" applyAlignment="1">
      <alignment vertical="center"/>
    </xf>
    <xf numFmtId="49" fontId="0" fillId="0" borderId="1" xfId="0" applyNumberFormat="1" applyFill="1" applyBorder="1" applyAlignment="1">
      <alignment horizontal="left" vertical="center"/>
    </xf>
    <xf numFmtId="166" fontId="12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1" fontId="10" fillId="0" borderId="14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166" fontId="11" fillId="0" borderId="1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vertical="center" wrapText="1"/>
    </xf>
    <xf numFmtId="166" fontId="11" fillId="0" borderId="5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0" fillId="0" borderId="14" xfId="0" applyNumberFormat="1" applyFont="1" applyFill="1" applyBorder="1" applyAlignment="1">
      <alignment horizontal="center" vertical="center" wrapText="1"/>
    </xf>
    <xf numFmtId="166" fontId="11" fillId="0" borderId="5" xfId="1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6" fontId="0" fillId="0" borderId="14" xfId="0" applyNumberFormat="1" applyFill="1" applyBorder="1" applyAlignment="1">
      <alignment horizontal="center"/>
    </xf>
    <xf numFmtId="166" fontId="0" fillId="0" borderId="15" xfId="0" applyNumberFormat="1" applyFill="1" applyBorder="1" applyAlignment="1">
      <alignment horizontal="center"/>
    </xf>
    <xf numFmtId="1" fontId="4" fillId="0" borderId="14" xfId="0" applyNumberFormat="1" applyFont="1" applyFill="1" applyBorder="1" applyAlignment="1">
      <alignment horizontal="center" vertical="center" wrapText="1"/>
    </xf>
    <xf numFmtId="166" fontId="9" fillId="0" borderId="14" xfId="1" applyNumberFormat="1" applyFont="1" applyFill="1" applyBorder="1" applyAlignment="1">
      <alignment horizontal="center" vertical="center"/>
    </xf>
    <xf numFmtId="166" fontId="9" fillId="0" borderId="15" xfId="1" applyNumberFormat="1" applyFont="1" applyFill="1" applyBorder="1" applyAlignment="1">
      <alignment horizontal="center" vertical="center"/>
    </xf>
    <xf numFmtId="166" fontId="0" fillId="0" borderId="14" xfId="0" applyNumberFormat="1" applyFont="1" applyFill="1" applyBorder="1" applyAlignment="1">
      <alignment horizontal="center"/>
    </xf>
    <xf numFmtId="166" fontId="1" fillId="0" borderId="5" xfId="1" applyNumberFormat="1" applyFont="1" applyFill="1" applyBorder="1" applyAlignment="1">
      <alignment horizontal="center" vertical="center" wrapText="1"/>
    </xf>
    <xf numFmtId="166" fontId="0" fillId="0" borderId="15" xfId="0" applyNumberFormat="1" applyFont="1" applyFill="1" applyBorder="1" applyAlignment="1">
      <alignment horizontal="center"/>
    </xf>
    <xf numFmtId="166" fontId="0" fillId="0" borderId="14" xfId="0" applyNumberFormat="1" applyFill="1" applyBorder="1" applyAlignment="1">
      <alignment horizontal="center" vertical="center"/>
    </xf>
    <xf numFmtId="166" fontId="0" fillId="0" borderId="15" xfId="0" applyNumberFormat="1" applyFill="1" applyBorder="1" applyAlignment="1">
      <alignment horizontal="center" vertical="center"/>
    </xf>
    <xf numFmtId="166" fontId="1" fillId="0" borderId="5" xfId="1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 wrapText="1"/>
    </xf>
    <xf numFmtId="166" fontId="1" fillId="0" borderId="14" xfId="1" applyNumberFormat="1" applyFont="1" applyFill="1" applyBorder="1" applyAlignment="1">
      <alignment horizontal="center" vertical="center"/>
    </xf>
    <xf numFmtId="166" fontId="1" fillId="0" borderId="15" xfId="1" applyNumberFormat="1" applyFont="1" applyFill="1" applyBorder="1" applyAlignment="1">
      <alignment horizontal="center" vertical="center"/>
    </xf>
    <xf numFmtId="166" fontId="0" fillId="0" borderId="1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166" fontId="0" fillId="0" borderId="15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6" fontId="1" fillId="0" borderId="2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vertical="center" wrapText="1"/>
    </xf>
    <xf numFmtId="166" fontId="1" fillId="0" borderId="1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66" fontId="1" fillId="0" borderId="15" xfId="0" applyNumberFormat="1" applyFont="1" applyFill="1" applyBorder="1" applyAlignment="1">
      <alignment horizontal="center" vertical="center"/>
    </xf>
    <xf numFmtId="166" fontId="0" fillId="0" borderId="23" xfId="0" applyNumberFormat="1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zoomScaleNormal="100" zoomScaleSheetLayoutView="130" workbookViewId="0">
      <selection activeCell="A2" sqref="A2:E2"/>
    </sheetView>
  </sheetViews>
  <sheetFormatPr defaultRowHeight="15" x14ac:dyDescent="0.25"/>
  <cols>
    <col min="1" max="1" width="44.5703125" style="3" customWidth="1"/>
    <col min="2" max="2" width="9.7109375" style="6" customWidth="1"/>
    <col min="3" max="3" width="20.140625" style="6" customWidth="1"/>
    <col min="4" max="5" width="17.42578125" style="2" customWidth="1"/>
    <col min="6" max="16384" width="9.140625" style="5"/>
  </cols>
  <sheetData>
    <row r="1" spans="1:5" ht="60.75" customHeight="1" thickBot="1" x14ac:dyDescent="0.3">
      <c r="A1" s="97" t="s">
        <v>287</v>
      </c>
      <c r="B1" s="98"/>
      <c r="C1" s="98"/>
      <c r="D1" s="98"/>
      <c r="E1" s="98"/>
    </row>
    <row r="2" spans="1:5" ht="42" customHeight="1" x14ac:dyDescent="0.25">
      <c r="A2" s="140" t="s">
        <v>289</v>
      </c>
      <c r="B2" s="141"/>
      <c r="C2" s="141"/>
      <c r="D2" s="141"/>
      <c r="E2" s="142"/>
    </row>
    <row r="3" spans="1:5" ht="30" x14ac:dyDescent="0.25">
      <c r="A3" s="55" t="s">
        <v>0</v>
      </c>
      <c r="B3" s="34" t="s">
        <v>20</v>
      </c>
      <c r="C3" s="34" t="s">
        <v>215</v>
      </c>
      <c r="D3" s="35">
        <v>2024</v>
      </c>
      <c r="E3" s="56">
        <v>2025</v>
      </c>
    </row>
    <row r="4" spans="1:5" ht="15" customHeight="1" x14ac:dyDescent="0.25">
      <c r="A4" s="57" t="s">
        <v>36</v>
      </c>
      <c r="B4" s="36" t="s">
        <v>21</v>
      </c>
      <c r="C4" s="36" t="s">
        <v>31</v>
      </c>
      <c r="D4" s="37">
        <v>1825777.9</v>
      </c>
      <c r="E4" s="58">
        <f>(D4/100*49.805)+D4</f>
        <v>2735106.5830949997</v>
      </c>
    </row>
    <row r="5" spans="1:5" x14ac:dyDescent="0.25">
      <c r="A5" s="57" t="s">
        <v>37</v>
      </c>
      <c r="B5" s="36" t="s">
        <v>22</v>
      </c>
      <c r="C5" s="36" t="s">
        <v>31</v>
      </c>
      <c r="D5" s="37">
        <v>5478852.6500000004</v>
      </c>
      <c r="E5" s="58">
        <f t="shared" ref="E5:E29" si="0">(D5/100*49.805)+D5</f>
        <v>8207595.2123325001</v>
      </c>
    </row>
    <row r="6" spans="1:5" x14ac:dyDescent="0.25">
      <c r="A6" s="57" t="s">
        <v>38</v>
      </c>
      <c r="B6" s="36" t="s">
        <v>23</v>
      </c>
      <c r="C6" s="36" t="s">
        <v>31</v>
      </c>
      <c r="D6" s="37">
        <v>7304630.5500000007</v>
      </c>
      <c r="E6" s="58">
        <f t="shared" si="0"/>
        <v>10942701.795427501</v>
      </c>
    </row>
    <row r="7" spans="1:5" x14ac:dyDescent="0.25">
      <c r="A7" s="57" t="s">
        <v>39</v>
      </c>
      <c r="B7" s="36" t="s">
        <v>24</v>
      </c>
      <c r="C7" s="36" t="s">
        <v>31</v>
      </c>
      <c r="D7" s="37">
        <v>2738666.85</v>
      </c>
      <c r="E7" s="58">
        <f t="shared" si="0"/>
        <v>4102659.8746425002</v>
      </c>
    </row>
    <row r="8" spans="1:5" ht="29.1" customHeight="1" x14ac:dyDescent="0.25">
      <c r="A8" s="57" t="s">
        <v>40</v>
      </c>
      <c r="B8" s="36" t="s">
        <v>26</v>
      </c>
      <c r="C8" s="36" t="s">
        <v>31</v>
      </c>
      <c r="D8" s="37">
        <v>45568.5</v>
      </c>
      <c r="E8" s="58">
        <f t="shared" si="0"/>
        <v>68263.891425000009</v>
      </c>
    </row>
    <row r="9" spans="1:5" x14ac:dyDescent="0.25">
      <c r="A9" s="57" t="s">
        <v>41</v>
      </c>
      <c r="B9" s="36" t="s">
        <v>27</v>
      </c>
      <c r="C9" s="36" t="s">
        <v>31</v>
      </c>
      <c r="D9" s="37">
        <v>212653</v>
      </c>
      <c r="E9" s="58">
        <f t="shared" si="0"/>
        <v>318564.82665</v>
      </c>
    </row>
    <row r="10" spans="1:5" x14ac:dyDescent="0.25">
      <c r="A10" s="57" t="s">
        <v>35</v>
      </c>
      <c r="B10" s="36" t="s">
        <v>28</v>
      </c>
      <c r="C10" s="36" t="s">
        <v>31</v>
      </c>
      <c r="D10" s="37">
        <v>3651555.8</v>
      </c>
      <c r="E10" s="58">
        <f t="shared" si="0"/>
        <v>5470213.1661899993</v>
      </c>
    </row>
    <row r="11" spans="1:5" x14ac:dyDescent="0.25">
      <c r="A11" s="57" t="s">
        <v>42</v>
      </c>
      <c r="B11" s="36" t="s">
        <v>29</v>
      </c>
      <c r="C11" s="36" t="s">
        <v>31</v>
      </c>
      <c r="D11" s="37">
        <v>2738666.85</v>
      </c>
      <c r="E11" s="58">
        <f t="shared" si="0"/>
        <v>4102659.8746425002</v>
      </c>
    </row>
    <row r="12" spans="1:5" x14ac:dyDescent="0.25">
      <c r="A12" s="57" t="s">
        <v>43</v>
      </c>
      <c r="B12" s="36" t="s">
        <v>30</v>
      </c>
      <c r="C12" s="36" t="s">
        <v>31</v>
      </c>
      <c r="D12" s="37">
        <v>14609261.100000001</v>
      </c>
      <c r="E12" s="58">
        <f t="shared" si="0"/>
        <v>21885403.590855002</v>
      </c>
    </row>
    <row r="13" spans="1:5" x14ac:dyDescent="0.25">
      <c r="A13" s="57" t="s">
        <v>44</v>
      </c>
      <c r="B13" s="36" t="s">
        <v>30</v>
      </c>
      <c r="C13" s="36" t="s">
        <v>32</v>
      </c>
      <c r="D13" s="37">
        <v>18262335.850000001</v>
      </c>
      <c r="E13" s="58">
        <f t="shared" si="0"/>
        <v>27357892.220092501</v>
      </c>
    </row>
    <row r="14" spans="1:5" x14ac:dyDescent="0.25">
      <c r="A14" s="57" t="s">
        <v>45</v>
      </c>
      <c r="B14" s="36" t="s">
        <v>33</v>
      </c>
      <c r="C14" s="36" t="s">
        <v>31</v>
      </c>
      <c r="D14" s="37">
        <v>2738666.85</v>
      </c>
      <c r="E14" s="58">
        <f t="shared" si="0"/>
        <v>4102659.8746425002</v>
      </c>
    </row>
    <row r="15" spans="1:5" x14ac:dyDescent="0.25">
      <c r="A15" s="57" t="s">
        <v>46</v>
      </c>
      <c r="B15" s="36" t="s">
        <v>33</v>
      </c>
      <c r="C15" s="36" t="s">
        <v>32</v>
      </c>
      <c r="D15" s="37">
        <v>5478852.6500000004</v>
      </c>
      <c r="E15" s="58">
        <f t="shared" si="0"/>
        <v>8207595.2123325001</v>
      </c>
    </row>
    <row r="16" spans="1:5" ht="30" x14ac:dyDescent="0.25">
      <c r="A16" s="57" t="s">
        <v>47</v>
      </c>
      <c r="B16" s="36" t="s">
        <v>49</v>
      </c>
      <c r="C16" s="36" t="s">
        <v>214</v>
      </c>
      <c r="D16" s="37">
        <v>546822</v>
      </c>
      <c r="E16" s="58">
        <f t="shared" si="0"/>
        <v>819166.69709999999</v>
      </c>
    </row>
    <row r="17" spans="1:5" ht="30" x14ac:dyDescent="0.25">
      <c r="A17" s="57" t="s">
        <v>34</v>
      </c>
      <c r="B17" s="36" t="s">
        <v>49</v>
      </c>
      <c r="C17" s="36" t="s">
        <v>214</v>
      </c>
      <c r="D17" s="37">
        <v>1825777.9</v>
      </c>
      <c r="E17" s="58">
        <f t="shared" si="0"/>
        <v>2735106.5830949997</v>
      </c>
    </row>
    <row r="18" spans="1:5" ht="60" x14ac:dyDescent="0.25">
      <c r="A18" s="57" t="s">
        <v>50</v>
      </c>
      <c r="B18" s="36" t="s">
        <v>51</v>
      </c>
      <c r="C18" s="36" t="s">
        <v>226</v>
      </c>
      <c r="D18" s="37">
        <v>4260654.75</v>
      </c>
      <c r="E18" s="58">
        <f t="shared" si="0"/>
        <v>6382673.8482374996</v>
      </c>
    </row>
    <row r="19" spans="1:5" ht="30" x14ac:dyDescent="0.25">
      <c r="A19" s="57" t="s">
        <v>48</v>
      </c>
      <c r="B19" s="36" t="s">
        <v>52</v>
      </c>
      <c r="C19" s="36" t="s">
        <v>214</v>
      </c>
      <c r="D19" s="37">
        <v>546822</v>
      </c>
      <c r="E19" s="58">
        <f t="shared" si="0"/>
        <v>819166.69709999999</v>
      </c>
    </row>
    <row r="20" spans="1:5" x14ac:dyDescent="0.25">
      <c r="A20" s="57" t="s">
        <v>53</v>
      </c>
      <c r="B20" s="36" t="s">
        <v>25</v>
      </c>
      <c r="C20" s="36" t="s">
        <v>31</v>
      </c>
      <c r="D20" s="37">
        <v>3651555.8</v>
      </c>
      <c r="E20" s="58">
        <f t="shared" si="0"/>
        <v>5470213.1661899993</v>
      </c>
    </row>
    <row r="21" spans="1:5" x14ac:dyDescent="0.25">
      <c r="A21" s="57" t="s">
        <v>54</v>
      </c>
      <c r="B21" s="36" t="s">
        <v>25</v>
      </c>
      <c r="C21" s="36" t="s">
        <v>32</v>
      </c>
      <c r="D21" s="37">
        <v>7304630.5500000007</v>
      </c>
      <c r="E21" s="58">
        <f t="shared" si="0"/>
        <v>10942701.795427501</v>
      </c>
    </row>
    <row r="22" spans="1:5" x14ac:dyDescent="0.25">
      <c r="A22" s="57" t="s">
        <v>55</v>
      </c>
      <c r="B22" s="36" t="s">
        <v>57</v>
      </c>
      <c r="C22" s="36" t="s">
        <v>31</v>
      </c>
      <c r="D22" s="37">
        <v>3651555.8</v>
      </c>
      <c r="E22" s="58">
        <f t="shared" si="0"/>
        <v>5470213.1661899993</v>
      </c>
    </row>
    <row r="23" spans="1:5" x14ac:dyDescent="0.25">
      <c r="A23" s="57" t="s">
        <v>56</v>
      </c>
      <c r="B23" s="36" t="s">
        <v>57</v>
      </c>
      <c r="C23" s="36" t="s">
        <v>32</v>
      </c>
      <c r="D23" s="37">
        <v>5478852.6500000004</v>
      </c>
      <c r="E23" s="58">
        <f t="shared" si="0"/>
        <v>8207595.2123325001</v>
      </c>
    </row>
    <row r="24" spans="1:5" x14ac:dyDescent="0.25">
      <c r="A24" s="57" t="s">
        <v>220</v>
      </c>
      <c r="B24" s="36" t="s">
        <v>58</v>
      </c>
      <c r="C24" s="36" t="s">
        <v>32</v>
      </c>
      <c r="D24" s="37">
        <v>3651555.8</v>
      </c>
      <c r="E24" s="58">
        <f t="shared" si="0"/>
        <v>5470213.1661899993</v>
      </c>
    </row>
    <row r="25" spans="1:5" ht="30" x14ac:dyDescent="0.25">
      <c r="A25" s="57" t="s">
        <v>59</v>
      </c>
      <c r="B25" s="36" t="s">
        <v>60</v>
      </c>
      <c r="C25" s="36" t="s">
        <v>32</v>
      </c>
      <c r="D25" s="37">
        <v>14609261.100000001</v>
      </c>
      <c r="E25" s="58">
        <f t="shared" si="0"/>
        <v>21885403.590855002</v>
      </c>
    </row>
    <row r="26" spans="1:5" x14ac:dyDescent="0.25">
      <c r="A26" s="57" t="s">
        <v>61</v>
      </c>
      <c r="B26" s="36" t="s">
        <v>62</v>
      </c>
      <c r="C26" s="36" t="s">
        <v>32</v>
      </c>
      <c r="D26" s="37">
        <v>3651555.8</v>
      </c>
      <c r="E26" s="58">
        <f t="shared" si="0"/>
        <v>5470213.1661899993</v>
      </c>
    </row>
    <row r="27" spans="1:5" ht="14.45" customHeight="1" x14ac:dyDescent="0.25">
      <c r="A27" s="57" t="s">
        <v>63</v>
      </c>
      <c r="B27" s="36" t="s">
        <v>64</v>
      </c>
      <c r="C27" s="36" t="s">
        <v>32</v>
      </c>
      <c r="D27" s="37">
        <v>54682.2</v>
      </c>
      <c r="E27" s="58">
        <f t="shared" si="0"/>
        <v>81916.669710000002</v>
      </c>
    </row>
    <row r="28" spans="1:5" x14ac:dyDescent="0.25">
      <c r="A28" s="57" t="s">
        <v>8</v>
      </c>
      <c r="B28" s="36" t="s">
        <v>65</v>
      </c>
      <c r="C28" s="36" t="s">
        <v>32</v>
      </c>
      <c r="D28" s="37">
        <v>3651555.8</v>
      </c>
      <c r="E28" s="58">
        <f t="shared" si="0"/>
        <v>5470213.1661899993</v>
      </c>
    </row>
    <row r="29" spans="1:5" ht="15.75" thickBot="1" x14ac:dyDescent="0.3">
      <c r="A29" s="59" t="s">
        <v>13</v>
      </c>
      <c r="B29" s="60" t="s">
        <v>66</v>
      </c>
      <c r="C29" s="60" t="s">
        <v>32</v>
      </c>
      <c r="D29" s="61">
        <v>7304630.5500000007</v>
      </c>
      <c r="E29" s="62">
        <f t="shared" si="0"/>
        <v>10942701.795427501</v>
      </c>
    </row>
    <row r="30" spans="1:5" ht="43.5" customHeight="1" x14ac:dyDescent="0.25">
      <c r="A30" s="94" t="s">
        <v>207</v>
      </c>
      <c r="B30" s="95"/>
      <c r="C30" s="95"/>
      <c r="D30" s="95"/>
      <c r="E30" s="96"/>
    </row>
    <row r="31" spans="1:5" ht="30" x14ac:dyDescent="0.25">
      <c r="A31" s="55" t="s">
        <v>0</v>
      </c>
      <c r="B31" s="34" t="s">
        <v>20</v>
      </c>
      <c r="C31" s="34" t="s">
        <v>208</v>
      </c>
      <c r="D31" s="35">
        <v>2024</v>
      </c>
      <c r="E31" s="56">
        <v>2025</v>
      </c>
    </row>
    <row r="32" spans="1:5" ht="45" x14ac:dyDescent="0.25">
      <c r="A32" s="45" t="s">
        <v>2</v>
      </c>
      <c r="B32" s="22" t="s">
        <v>245</v>
      </c>
      <c r="C32" s="21" t="s">
        <v>243</v>
      </c>
      <c r="D32" s="33"/>
      <c r="E32" s="63" t="s">
        <v>247</v>
      </c>
    </row>
    <row r="33" spans="1:5" x14ac:dyDescent="0.25">
      <c r="A33" s="57" t="s">
        <v>1</v>
      </c>
      <c r="B33" s="36" t="s">
        <v>216</v>
      </c>
      <c r="C33" s="36" t="s">
        <v>232</v>
      </c>
      <c r="D33" s="37">
        <v>200000</v>
      </c>
      <c r="E33" s="58">
        <f>(D33/100*49.805)+D33</f>
        <v>299610</v>
      </c>
    </row>
    <row r="34" spans="1:5" ht="30" x14ac:dyDescent="0.25">
      <c r="A34" s="57" t="s">
        <v>39</v>
      </c>
      <c r="B34" s="36" t="s">
        <v>233</v>
      </c>
      <c r="C34" s="36" t="s">
        <v>248</v>
      </c>
      <c r="D34" s="38">
        <v>5400</v>
      </c>
      <c r="E34" s="58">
        <f>(D34/100*49.805)+D34</f>
        <v>8089.4699999999993</v>
      </c>
    </row>
    <row r="35" spans="1:5" ht="45" x14ac:dyDescent="0.25">
      <c r="A35" s="45" t="s">
        <v>4</v>
      </c>
      <c r="B35" s="22" t="s">
        <v>222</v>
      </c>
      <c r="C35" s="21" t="s">
        <v>244</v>
      </c>
      <c r="D35" s="33"/>
      <c r="E35" s="63" t="s">
        <v>246</v>
      </c>
    </row>
    <row r="36" spans="1:5" x14ac:dyDescent="0.25">
      <c r="A36" s="57" t="s">
        <v>220</v>
      </c>
      <c r="B36" s="36" t="s">
        <v>234</v>
      </c>
      <c r="C36" s="36" t="s">
        <v>209</v>
      </c>
      <c r="D36" s="38">
        <v>5400</v>
      </c>
      <c r="E36" s="58">
        <f>(D36/100*49.805)+D36</f>
        <v>8089.4699999999993</v>
      </c>
    </row>
    <row r="37" spans="1:5" x14ac:dyDescent="0.25">
      <c r="A37" s="57" t="s">
        <v>13</v>
      </c>
      <c r="B37" s="36" t="s">
        <v>235</v>
      </c>
      <c r="C37" s="36" t="s">
        <v>209</v>
      </c>
      <c r="D37" s="38">
        <v>5400</v>
      </c>
      <c r="E37" s="58">
        <f>(D37/100*49.805)+D37</f>
        <v>8089.4699999999993</v>
      </c>
    </row>
    <row r="38" spans="1:5" ht="30" x14ac:dyDescent="0.25">
      <c r="A38" s="99" t="s">
        <v>236</v>
      </c>
      <c r="B38" s="36" t="s">
        <v>238</v>
      </c>
      <c r="C38" s="36" t="s">
        <v>237</v>
      </c>
      <c r="D38" s="38">
        <v>10000</v>
      </c>
      <c r="E38" s="58">
        <f>(D38/100*49.805)+D38</f>
        <v>14980.5</v>
      </c>
    </row>
    <row r="39" spans="1:5" ht="60" x14ac:dyDescent="0.25">
      <c r="A39" s="100"/>
      <c r="B39" s="36" t="s">
        <v>239</v>
      </c>
      <c r="C39" s="36" t="s">
        <v>240</v>
      </c>
      <c r="D39" s="38">
        <v>50000</v>
      </c>
      <c r="E39" s="58">
        <f>(D39/100*49.805)+D39</f>
        <v>74902.5</v>
      </c>
    </row>
    <row r="40" spans="1:5" ht="75.75" thickBot="1" x14ac:dyDescent="0.3">
      <c r="A40" s="101"/>
      <c r="B40" s="60" t="s">
        <v>239</v>
      </c>
      <c r="C40" s="60" t="s">
        <v>242</v>
      </c>
      <c r="D40" s="64">
        <v>200000</v>
      </c>
      <c r="E40" s="62">
        <f>(D40/100*49.805)+D40</f>
        <v>299610</v>
      </c>
    </row>
  </sheetData>
  <mergeCells count="4">
    <mergeCell ref="A30:E30"/>
    <mergeCell ref="A1:E1"/>
    <mergeCell ref="A38:A40"/>
    <mergeCell ref="A2:E2"/>
  </mergeCells>
  <phoneticPr fontId="3" type="noConversion"/>
  <pageMargins left="0.72" right="0" top="0.56999999999999995" bottom="0" header="0" footer="0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zoomScaleNormal="100" workbookViewId="0">
      <selection activeCell="J9" sqref="J9"/>
    </sheetView>
  </sheetViews>
  <sheetFormatPr defaultRowHeight="15" x14ac:dyDescent="0.25"/>
  <cols>
    <col min="1" max="1" width="30.42578125" style="1" customWidth="1"/>
    <col min="2" max="2" width="8.28515625" style="14" customWidth="1"/>
    <col min="3" max="3" width="18.140625" style="1" customWidth="1"/>
    <col min="4" max="4" width="13" style="1" customWidth="1"/>
    <col min="5" max="5" width="21.140625" style="1" customWidth="1"/>
    <col min="6" max="16384" width="9.140625" style="1"/>
  </cols>
  <sheetData>
    <row r="1" spans="1:5" ht="66.75" customHeight="1" thickBot="1" x14ac:dyDescent="0.3">
      <c r="A1" s="102" t="s">
        <v>286</v>
      </c>
      <c r="B1" s="103"/>
      <c r="C1" s="103"/>
      <c r="D1" s="103"/>
      <c r="E1" s="104"/>
    </row>
    <row r="2" spans="1:5" ht="35.25" customHeight="1" x14ac:dyDescent="0.25">
      <c r="A2" s="140" t="s">
        <v>289</v>
      </c>
      <c r="B2" s="141"/>
      <c r="C2" s="141"/>
      <c r="D2" s="141"/>
      <c r="E2" s="142"/>
    </row>
    <row r="3" spans="1:5" ht="30" x14ac:dyDescent="0.25">
      <c r="A3" s="65" t="s">
        <v>0</v>
      </c>
      <c r="B3" s="19" t="s">
        <v>20</v>
      </c>
      <c r="C3" s="19" t="s">
        <v>215</v>
      </c>
      <c r="D3" s="18">
        <v>2024</v>
      </c>
      <c r="E3" s="66">
        <v>2025</v>
      </c>
    </row>
    <row r="4" spans="1:5" ht="14.45" customHeight="1" x14ac:dyDescent="0.25">
      <c r="A4" s="45" t="s">
        <v>36</v>
      </c>
      <c r="B4" s="22" t="s">
        <v>67</v>
      </c>
      <c r="C4" s="21" t="s">
        <v>31</v>
      </c>
      <c r="D4" s="33">
        <v>1825777.9</v>
      </c>
      <c r="E4" s="67">
        <f>(D4/100*49.805)+D4</f>
        <v>2735106.5830949997</v>
      </c>
    </row>
    <row r="5" spans="1:5" x14ac:dyDescent="0.25">
      <c r="A5" s="45" t="s">
        <v>37</v>
      </c>
      <c r="B5" s="22" t="s">
        <v>68</v>
      </c>
      <c r="C5" s="21" t="s">
        <v>31</v>
      </c>
      <c r="D5" s="33">
        <v>5478852.6500000004</v>
      </c>
      <c r="E5" s="67">
        <f t="shared" ref="E5:E15" si="0">(D5/100*49.805)+D5</f>
        <v>8207595.2123325001</v>
      </c>
    </row>
    <row r="6" spans="1:5" x14ac:dyDescent="0.25">
      <c r="A6" s="45" t="s">
        <v>78</v>
      </c>
      <c r="B6" s="22" t="s">
        <v>69</v>
      </c>
      <c r="C6" s="21" t="s">
        <v>31</v>
      </c>
      <c r="D6" s="33">
        <v>2190325.9</v>
      </c>
      <c r="E6" s="67">
        <f t="shared" si="0"/>
        <v>3281217.7144949995</v>
      </c>
    </row>
    <row r="7" spans="1:5" ht="30" x14ac:dyDescent="0.25">
      <c r="A7" s="45" t="s">
        <v>79</v>
      </c>
      <c r="B7" s="22" t="s">
        <v>70</v>
      </c>
      <c r="C7" s="21" t="s">
        <v>214</v>
      </c>
      <c r="D7" s="33">
        <v>5478852.6500000004</v>
      </c>
      <c r="E7" s="67">
        <f t="shared" si="0"/>
        <v>8207595.2123325001</v>
      </c>
    </row>
    <row r="8" spans="1:5" ht="30" x14ac:dyDescent="0.25">
      <c r="A8" s="45" t="s">
        <v>80</v>
      </c>
      <c r="B8" s="22" t="s">
        <v>71</v>
      </c>
      <c r="C8" s="21" t="s">
        <v>214</v>
      </c>
      <c r="D8" s="33">
        <v>912888.95</v>
      </c>
      <c r="E8" s="67">
        <f t="shared" si="0"/>
        <v>1367553.2915474998</v>
      </c>
    </row>
    <row r="9" spans="1:5" ht="30" x14ac:dyDescent="0.25">
      <c r="A9" s="45" t="s">
        <v>211</v>
      </c>
      <c r="B9" s="22" t="s">
        <v>72</v>
      </c>
      <c r="C9" s="21" t="s">
        <v>214</v>
      </c>
      <c r="D9" s="33">
        <v>25566966.399999999</v>
      </c>
      <c r="E9" s="67">
        <f t="shared" si="0"/>
        <v>38300594.015519999</v>
      </c>
    </row>
    <row r="10" spans="1:5" ht="36" customHeight="1" x14ac:dyDescent="0.25">
      <c r="A10" s="45" t="s">
        <v>212</v>
      </c>
      <c r="B10" s="22" t="s">
        <v>73</v>
      </c>
      <c r="C10" s="21" t="s">
        <v>214</v>
      </c>
      <c r="D10" s="33">
        <v>1825777.9</v>
      </c>
      <c r="E10" s="67">
        <f t="shared" si="0"/>
        <v>2735106.5830949997</v>
      </c>
    </row>
    <row r="11" spans="1:5" ht="30" x14ac:dyDescent="0.25">
      <c r="A11" s="45" t="s">
        <v>213</v>
      </c>
      <c r="B11" s="22" t="s">
        <v>74</v>
      </c>
      <c r="C11" s="21" t="s">
        <v>214</v>
      </c>
      <c r="D11" s="33">
        <v>2738666.85</v>
      </c>
      <c r="E11" s="67">
        <f t="shared" si="0"/>
        <v>4102659.8746425002</v>
      </c>
    </row>
    <row r="12" spans="1:5" ht="30" x14ac:dyDescent="0.25">
      <c r="A12" s="45" t="s">
        <v>81</v>
      </c>
      <c r="B12" s="22" t="s">
        <v>75</v>
      </c>
      <c r="C12" s="21" t="s">
        <v>214</v>
      </c>
      <c r="D12" s="33">
        <v>1825777.9</v>
      </c>
      <c r="E12" s="67">
        <f t="shared" si="0"/>
        <v>2735106.5830949997</v>
      </c>
    </row>
    <row r="13" spans="1:5" x14ac:dyDescent="0.25">
      <c r="A13" s="45" t="s">
        <v>18</v>
      </c>
      <c r="B13" s="22" t="s">
        <v>76</v>
      </c>
      <c r="C13" s="21" t="s">
        <v>32</v>
      </c>
      <c r="D13" s="33">
        <v>1825777.9</v>
      </c>
      <c r="E13" s="67">
        <f t="shared" si="0"/>
        <v>2735106.5830949997</v>
      </c>
    </row>
    <row r="14" spans="1:5" x14ac:dyDescent="0.25">
      <c r="A14" s="45" t="s">
        <v>19</v>
      </c>
      <c r="B14" s="22" t="s">
        <v>76</v>
      </c>
      <c r="C14" s="21" t="s">
        <v>32</v>
      </c>
      <c r="D14" s="33">
        <v>2738666.85</v>
      </c>
      <c r="E14" s="67">
        <f t="shared" si="0"/>
        <v>4102659.8746425002</v>
      </c>
    </row>
    <row r="15" spans="1:5" ht="15.75" thickBot="1" x14ac:dyDescent="0.3">
      <c r="A15" s="46" t="s">
        <v>85</v>
      </c>
      <c r="B15" s="49" t="s">
        <v>77</v>
      </c>
      <c r="C15" s="47" t="s">
        <v>32</v>
      </c>
      <c r="D15" s="48">
        <v>3651555.8</v>
      </c>
      <c r="E15" s="68">
        <f t="shared" si="0"/>
        <v>5470213.1661899993</v>
      </c>
    </row>
    <row r="16" spans="1:5" ht="45.75" customHeight="1" x14ac:dyDescent="0.25">
      <c r="A16" s="105" t="s">
        <v>207</v>
      </c>
      <c r="B16" s="106"/>
      <c r="C16" s="106"/>
      <c r="D16" s="106"/>
      <c r="E16" s="107"/>
    </row>
    <row r="17" spans="1:5" ht="30" x14ac:dyDescent="0.25">
      <c r="A17" s="65" t="s">
        <v>0</v>
      </c>
      <c r="B17" s="19" t="s">
        <v>20</v>
      </c>
      <c r="C17" s="19" t="s">
        <v>208</v>
      </c>
      <c r="D17" s="20">
        <v>2024</v>
      </c>
      <c r="E17" s="69">
        <v>2025</v>
      </c>
    </row>
    <row r="18" spans="1:5" ht="30" x14ac:dyDescent="0.25">
      <c r="A18" s="45" t="s">
        <v>36</v>
      </c>
      <c r="B18" s="51" t="s">
        <v>216</v>
      </c>
      <c r="C18" s="21" t="s">
        <v>249</v>
      </c>
      <c r="D18" s="40">
        <v>200000</v>
      </c>
      <c r="E18" s="70">
        <f>(D18/100*49.805)+D18</f>
        <v>299610</v>
      </c>
    </row>
    <row r="19" spans="1:5" ht="45" x14ac:dyDescent="0.25">
      <c r="A19" s="45" t="s">
        <v>2</v>
      </c>
      <c r="B19" s="22" t="s">
        <v>245</v>
      </c>
      <c r="C19" s="21" t="s">
        <v>243</v>
      </c>
      <c r="D19" s="33"/>
      <c r="E19" s="63" t="s">
        <v>247</v>
      </c>
    </row>
    <row r="20" spans="1:5" ht="45" x14ac:dyDescent="0.25">
      <c r="A20" s="45" t="s">
        <v>4</v>
      </c>
      <c r="B20" s="22" t="s">
        <v>255</v>
      </c>
      <c r="C20" s="21" t="s">
        <v>244</v>
      </c>
      <c r="D20" s="33"/>
      <c r="E20" s="63" t="s">
        <v>246</v>
      </c>
    </row>
    <row r="21" spans="1:5" x14ac:dyDescent="0.25">
      <c r="A21" s="45" t="s">
        <v>80</v>
      </c>
      <c r="B21" s="23" t="s">
        <v>250</v>
      </c>
      <c r="C21" s="21" t="s">
        <v>209</v>
      </c>
      <c r="D21" s="52">
        <v>5400</v>
      </c>
      <c r="E21" s="70">
        <f t="shared" ref="E21:E26" si="1">(D21/100*49.805)+D21</f>
        <v>8089.4699999999993</v>
      </c>
    </row>
    <row r="22" spans="1:5" x14ac:dyDescent="0.25">
      <c r="A22" s="45" t="s">
        <v>210</v>
      </c>
      <c r="B22" s="23" t="s">
        <v>251</v>
      </c>
      <c r="C22" s="21" t="s">
        <v>209</v>
      </c>
      <c r="D22" s="52">
        <v>5400</v>
      </c>
      <c r="E22" s="70">
        <f t="shared" si="1"/>
        <v>8089.4699999999993</v>
      </c>
    </row>
    <row r="23" spans="1:5" x14ac:dyDescent="0.25">
      <c r="A23" s="45" t="s">
        <v>85</v>
      </c>
      <c r="B23" s="23" t="s">
        <v>252</v>
      </c>
      <c r="C23" s="21" t="s">
        <v>209</v>
      </c>
      <c r="D23" s="52">
        <v>5400</v>
      </c>
      <c r="E23" s="70">
        <f t="shared" si="1"/>
        <v>8089.4699999999993</v>
      </c>
    </row>
    <row r="24" spans="1:5" ht="30" x14ac:dyDescent="0.25">
      <c r="A24" s="99" t="s">
        <v>236</v>
      </c>
      <c r="B24" s="36" t="s">
        <v>253</v>
      </c>
      <c r="C24" s="36" t="s">
        <v>237</v>
      </c>
      <c r="D24" s="37">
        <v>10000</v>
      </c>
      <c r="E24" s="70">
        <f t="shared" si="1"/>
        <v>14980.5</v>
      </c>
    </row>
    <row r="25" spans="1:5" ht="75" x14ac:dyDescent="0.25">
      <c r="A25" s="100"/>
      <c r="B25" s="36" t="s">
        <v>254</v>
      </c>
      <c r="C25" s="36" t="s">
        <v>240</v>
      </c>
      <c r="D25" s="37">
        <v>50000</v>
      </c>
      <c r="E25" s="70">
        <f t="shared" si="1"/>
        <v>74902.5</v>
      </c>
    </row>
    <row r="26" spans="1:5" ht="75.75" thickBot="1" x14ac:dyDescent="0.3">
      <c r="A26" s="101"/>
      <c r="B26" s="60" t="s">
        <v>254</v>
      </c>
      <c r="C26" s="60" t="s">
        <v>241</v>
      </c>
      <c r="D26" s="61">
        <v>200000</v>
      </c>
      <c r="E26" s="71">
        <f t="shared" si="1"/>
        <v>299610</v>
      </c>
    </row>
  </sheetData>
  <mergeCells count="4">
    <mergeCell ref="A1:E1"/>
    <mergeCell ref="A16:E16"/>
    <mergeCell ref="A24:A26"/>
    <mergeCell ref="A2:E2"/>
  </mergeCell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0"/>
  <sheetViews>
    <sheetView zoomScaleNormal="100" workbookViewId="0">
      <selection activeCell="H9" sqref="H9"/>
    </sheetView>
  </sheetViews>
  <sheetFormatPr defaultRowHeight="15" x14ac:dyDescent="0.25"/>
  <cols>
    <col min="1" max="1" width="25.7109375" style="7" bestFit="1" customWidth="1"/>
    <col min="2" max="2" width="16" style="15" customWidth="1"/>
    <col min="3" max="3" width="21.7109375" style="7" customWidth="1"/>
    <col min="4" max="5" width="17.140625" style="7" customWidth="1"/>
    <col min="6" max="16384" width="9.140625" style="1"/>
  </cols>
  <sheetData>
    <row r="1" spans="1:5" ht="56.25" customHeight="1" thickBot="1" x14ac:dyDescent="0.3">
      <c r="A1" s="108" t="s">
        <v>285</v>
      </c>
      <c r="B1" s="109"/>
      <c r="C1" s="109"/>
      <c r="D1" s="109"/>
      <c r="E1" s="110"/>
    </row>
    <row r="2" spans="1:5" ht="30.75" customHeight="1" x14ac:dyDescent="0.25">
      <c r="A2" s="140" t="s">
        <v>289</v>
      </c>
      <c r="B2" s="141"/>
      <c r="C2" s="141"/>
      <c r="D2" s="141"/>
      <c r="E2" s="142"/>
    </row>
    <row r="3" spans="1:5" ht="30" x14ac:dyDescent="0.25">
      <c r="A3" s="65" t="s">
        <v>0</v>
      </c>
      <c r="B3" s="19" t="s">
        <v>20</v>
      </c>
      <c r="C3" s="19" t="s">
        <v>215</v>
      </c>
      <c r="D3" s="18">
        <v>2024</v>
      </c>
      <c r="E3" s="66">
        <v>2025</v>
      </c>
    </row>
    <row r="4" spans="1:5" x14ac:dyDescent="0.25">
      <c r="A4" s="45" t="s">
        <v>1</v>
      </c>
      <c r="B4" s="22" t="s">
        <v>86</v>
      </c>
      <c r="C4" s="21" t="s">
        <v>31</v>
      </c>
      <c r="D4" s="33">
        <v>1825777.9</v>
      </c>
      <c r="E4" s="72">
        <f>(D4/100*49.805)+D4</f>
        <v>2735106.5830949997</v>
      </c>
    </row>
    <row r="5" spans="1:5" x14ac:dyDescent="0.25">
      <c r="A5" s="45" t="s">
        <v>2</v>
      </c>
      <c r="B5" s="22" t="s">
        <v>87</v>
      </c>
      <c r="C5" s="21" t="s">
        <v>31</v>
      </c>
      <c r="D5" s="33">
        <v>1825777.9</v>
      </c>
      <c r="E5" s="72">
        <f t="shared" ref="E5:E23" si="0">(D5/100*49.805)+D5</f>
        <v>2735106.5830949997</v>
      </c>
    </row>
    <row r="6" spans="1:5" x14ac:dyDescent="0.25">
      <c r="A6" s="45" t="s">
        <v>14</v>
      </c>
      <c r="B6" s="22" t="s">
        <v>88</v>
      </c>
      <c r="C6" s="21" t="s">
        <v>31</v>
      </c>
      <c r="D6" s="33">
        <v>2190325.9</v>
      </c>
      <c r="E6" s="72">
        <f t="shared" si="0"/>
        <v>3281217.7144949995</v>
      </c>
    </row>
    <row r="7" spans="1:5" x14ac:dyDescent="0.25">
      <c r="A7" s="45" t="s">
        <v>3</v>
      </c>
      <c r="B7" s="22" t="s">
        <v>89</v>
      </c>
      <c r="C7" s="21" t="s">
        <v>31</v>
      </c>
      <c r="D7" s="33">
        <v>1825777.9</v>
      </c>
      <c r="E7" s="72">
        <f t="shared" si="0"/>
        <v>2735106.5830949997</v>
      </c>
    </row>
    <row r="8" spans="1:5" x14ac:dyDescent="0.25">
      <c r="A8" s="45" t="s">
        <v>15</v>
      </c>
      <c r="B8" s="22" t="s">
        <v>90</v>
      </c>
      <c r="C8" s="21" t="s">
        <v>91</v>
      </c>
      <c r="D8" s="33">
        <v>729096</v>
      </c>
      <c r="E8" s="72">
        <f t="shared" si="0"/>
        <v>1092222.2628000001</v>
      </c>
    </row>
    <row r="9" spans="1:5" x14ac:dyDescent="0.25">
      <c r="A9" s="45" t="s">
        <v>16</v>
      </c>
      <c r="B9" s="22" t="s">
        <v>92</v>
      </c>
      <c r="C9" s="21" t="s">
        <v>91</v>
      </c>
      <c r="D9" s="33">
        <v>729096</v>
      </c>
      <c r="E9" s="72">
        <f t="shared" si="0"/>
        <v>1092222.2628000001</v>
      </c>
    </row>
    <row r="10" spans="1:5" ht="30" x14ac:dyDescent="0.25">
      <c r="A10" s="45" t="s">
        <v>17</v>
      </c>
      <c r="B10" s="22" t="s">
        <v>93</v>
      </c>
      <c r="C10" s="21" t="s">
        <v>94</v>
      </c>
      <c r="D10" s="33">
        <v>7304630.5500000007</v>
      </c>
      <c r="E10" s="72">
        <f t="shared" si="0"/>
        <v>10942701.795427501</v>
      </c>
    </row>
    <row r="11" spans="1:5" ht="30" x14ac:dyDescent="0.25">
      <c r="A11" s="45" t="s">
        <v>170</v>
      </c>
      <c r="B11" s="22" t="s">
        <v>95</v>
      </c>
      <c r="C11" s="21" t="s">
        <v>31</v>
      </c>
      <c r="D11" s="33">
        <v>14609261.100000001</v>
      </c>
      <c r="E11" s="72">
        <f t="shared" si="0"/>
        <v>21885403.590855002</v>
      </c>
    </row>
    <row r="12" spans="1:5" ht="30" x14ac:dyDescent="0.25">
      <c r="A12" s="45" t="s">
        <v>171</v>
      </c>
      <c r="B12" s="22" t="s">
        <v>95</v>
      </c>
      <c r="C12" s="21" t="s">
        <v>32</v>
      </c>
      <c r="D12" s="33">
        <v>18262335.850000001</v>
      </c>
      <c r="E12" s="72">
        <f t="shared" si="0"/>
        <v>27357892.220092501</v>
      </c>
    </row>
    <row r="13" spans="1:5" ht="30" x14ac:dyDescent="0.25">
      <c r="A13" s="45" t="s">
        <v>5</v>
      </c>
      <c r="B13" s="22" t="s">
        <v>96</v>
      </c>
      <c r="C13" s="21" t="s">
        <v>214</v>
      </c>
      <c r="D13" s="33">
        <v>546822</v>
      </c>
      <c r="E13" s="72">
        <f t="shared" si="0"/>
        <v>819166.69709999999</v>
      </c>
    </row>
    <row r="14" spans="1:5" ht="30" x14ac:dyDescent="0.25">
      <c r="A14" s="45" t="s">
        <v>151</v>
      </c>
      <c r="B14" s="22" t="s">
        <v>96</v>
      </c>
      <c r="C14" s="21" t="s">
        <v>214</v>
      </c>
      <c r="D14" s="33">
        <v>1095162.95</v>
      </c>
      <c r="E14" s="72">
        <f t="shared" si="0"/>
        <v>1640608.8572474997</v>
      </c>
    </row>
    <row r="15" spans="1:5" ht="30" x14ac:dyDescent="0.25">
      <c r="A15" s="45" t="s">
        <v>6</v>
      </c>
      <c r="B15" s="22" t="s">
        <v>97</v>
      </c>
      <c r="C15" s="21" t="s">
        <v>227</v>
      </c>
      <c r="D15" s="39">
        <v>3651555.8</v>
      </c>
      <c r="E15" s="72">
        <f t="shared" si="0"/>
        <v>5470213.1661899993</v>
      </c>
    </row>
    <row r="16" spans="1:5" x14ac:dyDescent="0.25">
      <c r="A16" s="45" t="s">
        <v>53</v>
      </c>
      <c r="B16" s="22" t="s">
        <v>98</v>
      </c>
      <c r="C16" s="21" t="s">
        <v>31</v>
      </c>
      <c r="D16" s="39">
        <v>3651555.8</v>
      </c>
      <c r="E16" s="72">
        <f t="shared" si="0"/>
        <v>5470213.1661899993</v>
      </c>
    </row>
    <row r="17" spans="1:5" x14ac:dyDescent="0.25">
      <c r="A17" s="45" t="s">
        <v>54</v>
      </c>
      <c r="B17" s="22" t="s">
        <v>98</v>
      </c>
      <c r="C17" s="21" t="s">
        <v>32</v>
      </c>
      <c r="D17" s="39">
        <v>7304630.5500000007</v>
      </c>
      <c r="E17" s="72">
        <f t="shared" si="0"/>
        <v>10942701.795427501</v>
      </c>
    </row>
    <row r="18" spans="1:5" x14ac:dyDescent="0.25">
      <c r="A18" s="45" t="s">
        <v>18</v>
      </c>
      <c r="B18" s="22" t="s">
        <v>99</v>
      </c>
      <c r="C18" s="21" t="s">
        <v>32</v>
      </c>
      <c r="D18" s="39">
        <v>1825777.9</v>
      </c>
      <c r="E18" s="72">
        <f t="shared" si="0"/>
        <v>2735106.5830949997</v>
      </c>
    </row>
    <row r="19" spans="1:5" x14ac:dyDescent="0.25">
      <c r="A19" s="45" t="s">
        <v>19</v>
      </c>
      <c r="B19" s="22" t="s">
        <v>99</v>
      </c>
      <c r="C19" s="21" t="s">
        <v>32</v>
      </c>
      <c r="D19" s="39">
        <v>2738666.85</v>
      </c>
      <c r="E19" s="72">
        <f t="shared" si="0"/>
        <v>4102659.8746425002</v>
      </c>
    </row>
    <row r="20" spans="1:5" ht="45" x14ac:dyDescent="0.25">
      <c r="A20" s="45" t="s">
        <v>59</v>
      </c>
      <c r="B20" s="22" t="s">
        <v>100</v>
      </c>
      <c r="C20" s="21" t="s">
        <v>32</v>
      </c>
      <c r="D20" s="39">
        <v>14609261.100000001</v>
      </c>
      <c r="E20" s="72">
        <f t="shared" si="0"/>
        <v>21885403.590855002</v>
      </c>
    </row>
    <row r="21" spans="1:5" ht="30" x14ac:dyDescent="0.25">
      <c r="A21" s="45" t="s">
        <v>61</v>
      </c>
      <c r="B21" s="22" t="s">
        <v>100</v>
      </c>
      <c r="C21" s="21" t="s">
        <v>32</v>
      </c>
      <c r="D21" s="39">
        <v>5478852.6500000004</v>
      </c>
      <c r="E21" s="72">
        <f t="shared" si="0"/>
        <v>8207595.2123325001</v>
      </c>
    </row>
    <row r="22" spans="1:5" x14ac:dyDescent="0.25">
      <c r="A22" s="45" t="s">
        <v>8</v>
      </c>
      <c r="B22" s="22" t="s">
        <v>101</v>
      </c>
      <c r="C22" s="21" t="s">
        <v>32</v>
      </c>
      <c r="D22" s="39">
        <v>1825777.9</v>
      </c>
      <c r="E22" s="72">
        <f t="shared" si="0"/>
        <v>2735106.5830949997</v>
      </c>
    </row>
    <row r="23" spans="1:5" ht="15.75" thickBot="1" x14ac:dyDescent="0.3">
      <c r="A23" s="46" t="s">
        <v>13</v>
      </c>
      <c r="B23" s="49" t="s">
        <v>102</v>
      </c>
      <c r="C23" s="47" t="s">
        <v>32</v>
      </c>
      <c r="D23" s="73">
        <v>1825777.9</v>
      </c>
      <c r="E23" s="74">
        <f t="shared" si="0"/>
        <v>2735106.5830949997</v>
      </c>
    </row>
    <row r="24" spans="1:5" ht="55.5" customHeight="1" x14ac:dyDescent="0.25">
      <c r="A24" s="111" t="s">
        <v>207</v>
      </c>
      <c r="B24" s="112"/>
      <c r="C24" s="112"/>
      <c r="D24" s="112"/>
      <c r="E24" s="113"/>
    </row>
    <row r="25" spans="1:5" x14ac:dyDescent="0.25">
      <c r="A25" s="65" t="s">
        <v>0</v>
      </c>
      <c r="B25" s="19" t="s">
        <v>20</v>
      </c>
      <c r="C25" s="19" t="s">
        <v>208</v>
      </c>
      <c r="D25" s="20">
        <v>2024</v>
      </c>
      <c r="E25" s="69">
        <v>2025</v>
      </c>
    </row>
    <row r="26" spans="1:5" x14ac:dyDescent="0.25">
      <c r="A26" s="45" t="s">
        <v>1</v>
      </c>
      <c r="B26" s="23" t="s">
        <v>216</v>
      </c>
      <c r="C26" s="21" t="s">
        <v>232</v>
      </c>
      <c r="D26" s="39">
        <v>200000</v>
      </c>
      <c r="E26" s="75">
        <f>(D26/100*49.805)+D26</f>
        <v>299610</v>
      </c>
    </row>
    <row r="27" spans="1:5" ht="45" x14ac:dyDescent="0.25">
      <c r="A27" s="45" t="s">
        <v>2</v>
      </c>
      <c r="B27" s="22" t="s">
        <v>245</v>
      </c>
      <c r="C27" s="21" t="s">
        <v>243</v>
      </c>
      <c r="D27" s="33"/>
      <c r="E27" s="63" t="s">
        <v>247</v>
      </c>
    </row>
    <row r="28" spans="1:5" ht="45" x14ac:dyDescent="0.25">
      <c r="A28" s="45" t="s">
        <v>4</v>
      </c>
      <c r="B28" s="22" t="s">
        <v>217</v>
      </c>
      <c r="C28" s="21" t="s">
        <v>244</v>
      </c>
      <c r="D28" s="33"/>
      <c r="E28" s="63" t="s">
        <v>246</v>
      </c>
    </row>
    <row r="29" spans="1:5" ht="28.5" customHeight="1" x14ac:dyDescent="0.25">
      <c r="A29" s="45" t="s">
        <v>210</v>
      </c>
      <c r="B29" s="23" t="s">
        <v>256</v>
      </c>
      <c r="C29" s="24" t="s">
        <v>209</v>
      </c>
      <c r="D29" s="39">
        <v>5400</v>
      </c>
      <c r="E29" s="75">
        <f t="shared" ref="E29:E34" si="1">(D29/100*49.805)+D29</f>
        <v>8089.4699999999993</v>
      </c>
    </row>
    <row r="30" spans="1:5" x14ac:dyDescent="0.25">
      <c r="A30" s="45" t="s">
        <v>258</v>
      </c>
      <c r="B30" s="23" t="s">
        <v>257</v>
      </c>
      <c r="C30" s="24" t="s">
        <v>9</v>
      </c>
      <c r="D30" s="39">
        <v>54000</v>
      </c>
      <c r="E30" s="75">
        <f t="shared" si="1"/>
        <v>80894.7</v>
      </c>
    </row>
    <row r="31" spans="1:5" x14ac:dyDescent="0.25">
      <c r="A31" s="45" t="s">
        <v>13</v>
      </c>
      <c r="B31" s="23" t="s">
        <v>259</v>
      </c>
      <c r="C31" s="24" t="s">
        <v>209</v>
      </c>
      <c r="D31" s="39">
        <v>5400</v>
      </c>
      <c r="E31" s="75">
        <f t="shared" si="1"/>
        <v>8089.4699999999993</v>
      </c>
    </row>
    <row r="32" spans="1:5" ht="30" x14ac:dyDescent="0.25">
      <c r="A32" s="99" t="s">
        <v>236</v>
      </c>
      <c r="B32" s="36" t="s">
        <v>260</v>
      </c>
      <c r="C32" s="36" t="s">
        <v>237</v>
      </c>
      <c r="D32" s="39">
        <v>10000</v>
      </c>
      <c r="E32" s="75">
        <f t="shared" si="1"/>
        <v>14980.5</v>
      </c>
    </row>
    <row r="33" spans="1:5" ht="60" x14ac:dyDescent="0.25">
      <c r="A33" s="100"/>
      <c r="B33" s="36" t="s">
        <v>261</v>
      </c>
      <c r="C33" s="36" t="s">
        <v>240</v>
      </c>
      <c r="D33" s="38">
        <v>50000</v>
      </c>
      <c r="E33" s="75">
        <f t="shared" si="1"/>
        <v>74902.5</v>
      </c>
    </row>
    <row r="34" spans="1:5" ht="75.75" thickBot="1" x14ac:dyDescent="0.3">
      <c r="A34" s="101"/>
      <c r="B34" s="60" t="s">
        <v>261</v>
      </c>
      <c r="C34" s="60" t="s">
        <v>242</v>
      </c>
      <c r="D34" s="64">
        <v>200000</v>
      </c>
      <c r="E34" s="76">
        <f t="shared" si="1"/>
        <v>299610</v>
      </c>
    </row>
    <row r="35" spans="1:5" x14ac:dyDescent="0.25">
      <c r="A35" s="1"/>
      <c r="B35" s="14"/>
      <c r="C35" s="1"/>
      <c r="D35" s="1"/>
      <c r="E35" s="1"/>
    </row>
    <row r="36" spans="1:5" x14ac:dyDescent="0.25">
      <c r="A36" s="1"/>
      <c r="B36" s="14"/>
      <c r="C36" s="1"/>
      <c r="D36" s="1"/>
      <c r="E36" s="1"/>
    </row>
    <row r="37" spans="1:5" x14ac:dyDescent="0.25">
      <c r="A37" s="1"/>
      <c r="B37" s="14"/>
      <c r="C37" s="1"/>
      <c r="D37" s="1"/>
      <c r="E37" s="1"/>
    </row>
    <row r="38" spans="1:5" x14ac:dyDescent="0.25">
      <c r="A38" s="1"/>
      <c r="B38" s="14"/>
      <c r="C38" s="1"/>
      <c r="D38" s="1"/>
      <c r="E38" s="1"/>
    </row>
    <row r="39" spans="1:5" x14ac:dyDescent="0.25">
      <c r="A39" s="1"/>
      <c r="B39" s="14"/>
      <c r="C39" s="1"/>
      <c r="D39" s="1"/>
      <c r="E39" s="1"/>
    </row>
    <row r="40" spans="1:5" x14ac:dyDescent="0.25">
      <c r="A40" s="1"/>
      <c r="B40" s="14"/>
      <c r="C40" s="1"/>
      <c r="D40" s="1"/>
      <c r="E40" s="1"/>
    </row>
    <row r="41" spans="1:5" x14ac:dyDescent="0.25">
      <c r="A41" s="1"/>
      <c r="B41" s="14"/>
      <c r="C41" s="1"/>
      <c r="D41" s="1"/>
      <c r="E41" s="1"/>
    </row>
    <row r="42" spans="1:5" x14ac:dyDescent="0.25">
      <c r="A42" s="1"/>
      <c r="B42" s="14"/>
      <c r="C42" s="1"/>
      <c r="D42" s="1"/>
      <c r="E42" s="1"/>
    </row>
    <row r="43" spans="1:5" x14ac:dyDescent="0.25">
      <c r="A43" s="1"/>
      <c r="B43" s="14"/>
      <c r="C43" s="1"/>
      <c r="D43" s="1"/>
      <c r="E43" s="1"/>
    </row>
    <row r="44" spans="1:5" x14ac:dyDescent="0.25">
      <c r="A44" s="1"/>
      <c r="B44" s="14"/>
      <c r="C44" s="1"/>
      <c r="D44" s="1"/>
      <c r="E44" s="1"/>
    </row>
    <row r="45" spans="1:5" x14ac:dyDescent="0.25">
      <c r="A45" s="1"/>
      <c r="B45" s="14"/>
      <c r="C45" s="1"/>
      <c r="D45" s="1"/>
      <c r="E45" s="1"/>
    </row>
    <row r="46" spans="1:5" x14ac:dyDescent="0.25">
      <c r="A46" s="1"/>
      <c r="B46" s="14"/>
      <c r="C46" s="1"/>
      <c r="D46" s="1"/>
      <c r="E46" s="1"/>
    </row>
    <row r="47" spans="1:5" x14ac:dyDescent="0.25">
      <c r="A47" s="1"/>
      <c r="B47" s="14"/>
      <c r="C47" s="1"/>
      <c r="D47" s="1"/>
      <c r="E47" s="1"/>
    </row>
    <row r="48" spans="1:5" x14ac:dyDescent="0.25">
      <c r="A48" s="1"/>
    </row>
    <row r="49" spans="1:1" x14ac:dyDescent="0.25">
      <c r="A49" s="1"/>
    </row>
    <row r="50" spans="1:1" x14ac:dyDescent="0.25">
      <c r="A50" s="1"/>
    </row>
  </sheetData>
  <mergeCells count="4">
    <mergeCell ref="A1:E1"/>
    <mergeCell ref="A24:E24"/>
    <mergeCell ref="A32:A34"/>
    <mergeCell ref="A2:E2"/>
  </mergeCells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"/>
  <sheetViews>
    <sheetView zoomScaleNormal="100" workbookViewId="0">
      <selection activeCell="I8" sqref="I8"/>
    </sheetView>
  </sheetViews>
  <sheetFormatPr defaultRowHeight="15" x14ac:dyDescent="0.25"/>
  <cols>
    <col min="1" max="1" width="25.5703125" style="1" bestFit="1" customWidth="1"/>
    <col min="2" max="2" width="16.5703125" style="14" customWidth="1"/>
    <col min="3" max="3" width="20.28515625" style="1" customWidth="1"/>
    <col min="4" max="4" width="13.140625" style="1" customWidth="1"/>
    <col min="5" max="5" width="17" style="1" customWidth="1"/>
    <col min="6" max="16384" width="9.140625" style="1"/>
  </cols>
  <sheetData>
    <row r="1" spans="1:5" ht="78" customHeight="1" thickBot="1" x14ac:dyDescent="0.3">
      <c r="A1" s="108" t="s">
        <v>284</v>
      </c>
      <c r="B1" s="109"/>
      <c r="C1" s="109"/>
      <c r="D1" s="109"/>
      <c r="E1" s="110"/>
    </row>
    <row r="2" spans="1:5" ht="35.25" customHeight="1" x14ac:dyDescent="0.25">
      <c r="A2" s="140" t="s">
        <v>289</v>
      </c>
      <c r="B2" s="141"/>
      <c r="C2" s="141"/>
      <c r="D2" s="141"/>
      <c r="E2" s="142"/>
    </row>
    <row r="3" spans="1:5" ht="30" x14ac:dyDescent="0.25">
      <c r="A3" s="65" t="s">
        <v>0</v>
      </c>
      <c r="B3" s="19" t="s">
        <v>20</v>
      </c>
      <c r="C3" s="19" t="s">
        <v>215</v>
      </c>
      <c r="D3" s="18">
        <v>2024</v>
      </c>
      <c r="E3" s="66">
        <v>2025</v>
      </c>
    </row>
    <row r="4" spans="1:5" x14ac:dyDescent="0.25">
      <c r="A4" s="45" t="s">
        <v>36</v>
      </c>
      <c r="B4" s="22" t="s">
        <v>103</v>
      </c>
      <c r="C4" s="21" t="s">
        <v>31</v>
      </c>
      <c r="D4" s="43">
        <v>1825777.9</v>
      </c>
      <c r="E4" s="67">
        <f>(D4/100*49.805)+D4</f>
        <v>2735106.5830949997</v>
      </c>
    </row>
    <row r="5" spans="1:5" x14ac:dyDescent="0.25">
      <c r="A5" s="45" t="s">
        <v>37</v>
      </c>
      <c r="B5" s="22" t="s">
        <v>104</v>
      </c>
      <c r="C5" s="21" t="s">
        <v>31</v>
      </c>
      <c r="D5" s="43">
        <v>5478852.6500000004</v>
      </c>
      <c r="E5" s="67">
        <f t="shared" ref="E5:E15" si="0">(D5/100*49.805)+D5</f>
        <v>8207595.2123325001</v>
      </c>
    </row>
    <row r="6" spans="1:5" x14ac:dyDescent="0.25">
      <c r="A6" s="45" t="s">
        <v>78</v>
      </c>
      <c r="B6" s="22" t="s">
        <v>105</v>
      </c>
      <c r="C6" s="21" t="s">
        <v>31</v>
      </c>
      <c r="D6" s="43">
        <v>2190325.9</v>
      </c>
      <c r="E6" s="67">
        <f t="shared" si="0"/>
        <v>3281217.7144949995</v>
      </c>
    </row>
    <row r="7" spans="1:5" ht="30" x14ac:dyDescent="0.25">
      <c r="A7" s="45" t="s">
        <v>79</v>
      </c>
      <c r="B7" s="22" t="s">
        <v>106</v>
      </c>
      <c r="C7" s="21" t="s">
        <v>214</v>
      </c>
      <c r="D7" s="43">
        <v>5478852.6500000004</v>
      </c>
      <c r="E7" s="67">
        <f t="shared" si="0"/>
        <v>8207595.2123325001</v>
      </c>
    </row>
    <row r="8" spans="1:5" ht="30" x14ac:dyDescent="0.25">
      <c r="A8" s="45" t="s">
        <v>80</v>
      </c>
      <c r="B8" s="22" t="s">
        <v>107</v>
      </c>
      <c r="C8" s="21" t="s">
        <v>214</v>
      </c>
      <c r="D8" s="43">
        <v>912888.95</v>
      </c>
      <c r="E8" s="67">
        <f t="shared" si="0"/>
        <v>1367553.2915474998</v>
      </c>
    </row>
    <row r="9" spans="1:5" ht="30" x14ac:dyDescent="0.25">
      <c r="A9" s="45" t="s">
        <v>50</v>
      </c>
      <c r="B9" s="22" t="s">
        <v>109</v>
      </c>
      <c r="C9" s="21" t="s">
        <v>214</v>
      </c>
      <c r="D9" s="43">
        <v>912888.95</v>
      </c>
      <c r="E9" s="67">
        <f t="shared" si="0"/>
        <v>1367553.2915474998</v>
      </c>
    </row>
    <row r="10" spans="1:5" ht="60" x14ac:dyDescent="0.25">
      <c r="A10" s="45" t="s">
        <v>108</v>
      </c>
      <c r="B10" s="22" t="s">
        <v>110</v>
      </c>
      <c r="C10" s="21" t="s">
        <v>226</v>
      </c>
      <c r="D10" s="43">
        <v>3651555.8</v>
      </c>
      <c r="E10" s="67">
        <f t="shared" si="0"/>
        <v>5470213.1661899993</v>
      </c>
    </row>
    <row r="11" spans="1:5" ht="30" x14ac:dyDescent="0.25">
      <c r="A11" s="45" t="s">
        <v>81</v>
      </c>
      <c r="B11" s="22" t="s">
        <v>111</v>
      </c>
      <c r="C11" s="21" t="s">
        <v>214</v>
      </c>
      <c r="D11" s="43">
        <v>1825777.9</v>
      </c>
      <c r="E11" s="67">
        <f t="shared" si="0"/>
        <v>2735106.5830949997</v>
      </c>
    </row>
    <row r="12" spans="1:5" ht="30" x14ac:dyDescent="0.25">
      <c r="A12" s="45" t="s">
        <v>82</v>
      </c>
      <c r="B12" s="22" t="s">
        <v>112</v>
      </c>
      <c r="C12" s="21" t="s">
        <v>32</v>
      </c>
      <c r="D12" s="43">
        <v>1825777.9</v>
      </c>
      <c r="E12" s="67">
        <f t="shared" si="0"/>
        <v>2735106.5830949997</v>
      </c>
    </row>
    <row r="13" spans="1:5" ht="30" x14ac:dyDescent="0.25">
      <c r="A13" s="45" t="s">
        <v>83</v>
      </c>
      <c r="B13" s="22" t="s">
        <v>112</v>
      </c>
      <c r="C13" s="21" t="s">
        <v>32</v>
      </c>
      <c r="D13" s="43">
        <v>2738666.85</v>
      </c>
      <c r="E13" s="67">
        <f t="shared" si="0"/>
        <v>4102659.8746425002</v>
      </c>
    </row>
    <row r="14" spans="1:5" x14ac:dyDescent="0.25">
      <c r="A14" s="45" t="s">
        <v>84</v>
      </c>
      <c r="B14" s="22" t="s">
        <v>113</v>
      </c>
      <c r="C14" s="21" t="s">
        <v>32</v>
      </c>
      <c r="D14" s="43">
        <v>1825777.9</v>
      </c>
      <c r="E14" s="67">
        <f t="shared" si="0"/>
        <v>2735106.5830949997</v>
      </c>
    </row>
    <row r="15" spans="1:5" ht="15.75" thickBot="1" x14ac:dyDescent="0.3">
      <c r="A15" s="46" t="s">
        <v>85</v>
      </c>
      <c r="B15" s="49" t="s">
        <v>114</v>
      </c>
      <c r="C15" s="47" t="s">
        <v>32</v>
      </c>
      <c r="D15" s="77">
        <v>3651555.8</v>
      </c>
      <c r="E15" s="68">
        <f t="shared" si="0"/>
        <v>5470213.1661899993</v>
      </c>
    </row>
    <row r="16" spans="1:5" ht="36.75" customHeight="1" x14ac:dyDescent="0.25">
      <c r="A16" s="105" t="s">
        <v>207</v>
      </c>
      <c r="B16" s="106"/>
      <c r="C16" s="106"/>
      <c r="D16" s="106"/>
      <c r="E16" s="107"/>
    </row>
    <row r="17" spans="1:6" x14ac:dyDescent="0.25">
      <c r="A17" s="65" t="s">
        <v>0</v>
      </c>
      <c r="B17" s="19" t="s">
        <v>20</v>
      </c>
      <c r="C17" s="19" t="s">
        <v>208</v>
      </c>
      <c r="D17" s="20">
        <v>2024</v>
      </c>
      <c r="E17" s="69">
        <v>2025</v>
      </c>
    </row>
    <row r="18" spans="1:6" x14ac:dyDescent="0.25">
      <c r="A18" s="45" t="s">
        <v>36</v>
      </c>
      <c r="B18" s="23" t="s">
        <v>216</v>
      </c>
      <c r="C18" s="21" t="s">
        <v>232</v>
      </c>
      <c r="D18" s="43">
        <v>200000</v>
      </c>
      <c r="E18" s="79">
        <f>(D18/100*49.805)+D18</f>
        <v>299610</v>
      </c>
    </row>
    <row r="19" spans="1:6" ht="45" x14ac:dyDescent="0.25">
      <c r="A19" s="45" t="s">
        <v>2</v>
      </c>
      <c r="B19" s="22" t="s">
        <v>245</v>
      </c>
      <c r="C19" s="21" t="s">
        <v>243</v>
      </c>
      <c r="D19" s="33"/>
      <c r="E19" s="63" t="s">
        <v>247</v>
      </c>
      <c r="F19" s="78"/>
    </row>
    <row r="20" spans="1:6" ht="45" x14ac:dyDescent="0.25">
      <c r="A20" s="45" t="s">
        <v>4</v>
      </c>
      <c r="B20" s="22" t="s">
        <v>255</v>
      </c>
      <c r="C20" s="21" t="s">
        <v>244</v>
      </c>
      <c r="D20" s="33"/>
      <c r="E20" s="63" t="s">
        <v>246</v>
      </c>
    </row>
    <row r="21" spans="1:6" ht="30" x14ac:dyDescent="0.25">
      <c r="A21" s="45" t="s">
        <v>210</v>
      </c>
      <c r="B21" s="23" t="s">
        <v>262</v>
      </c>
      <c r="C21" s="24" t="s">
        <v>209</v>
      </c>
      <c r="D21" s="43">
        <v>5400</v>
      </c>
      <c r="E21" s="79">
        <f>(D21/100*49.805)+D21</f>
        <v>8089.4699999999993</v>
      </c>
    </row>
    <row r="22" spans="1:6" x14ac:dyDescent="0.25">
      <c r="A22" s="45" t="s">
        <v>85</v>
      </c>
      <c r="B22" s="23" t="s">
        <v>263</v>
      </c>
      <c r="C22" s="24" t="s">
        <v>209</v>
      </c>
      <c r="D22" s="43">
        <v>5400</v>
      </c>
      <c r="E22" s="79">
        <f>(D22/100*49.805)+D22</f>
        <v>8089.4699999999993</v>
      </c>
    </row>
    <row r="23" spans="1:6" ht="30" x14ac:dyDescent="0.25">
      <c r="A23" s="99" t="s">
        <v>236</v>
      </c>
      <c r="B23" s="36" t="s">
        <v>264</v>
      </c>
      <c r="C23" s="36" t="s">
        <v>237</v>
      </c>
      <c r="D23" s="43">
        <v>10000</v>
      </c>
      <c r="E23" s="79">
        <f>(D23/100*49.805)+D23</f>
        <v>14980.5</v>
      </c>
    </row>
    <row r="24" spans="1:6" ht="60" x14ac:dyDescent="0.25">
      <c r="A24" s="100"/>
      <c r="B24" s="36" t="s">
        <v>225</v>
      </c>
      <c r="C24" s="36" t="s">
        <v>240</v>
      </c>
      <c r="D24" s="38">
        <v>50000</v>
      </c>
      <c r="E24" s="79">
        <f>(D24/100*49.805)+D24</f>
        <v>74902.5</v>
      </c>
    </row>
    <row r="25" spans="1:6" ht="75.75" thickBot="1" x14ac:dyDescent="0.3">
      <c r="A25" s="101"/>
      <c r="B25" s="60" t="s">
        <v>225</v>
      </c>
      <c r="C25" s="60" t="s">
        <v>242</v>
      </c>
      <c r="D25" s="64">
        <v>200000</v>
      </c>
      <c r="E25" s="80">
        <f>(D25/100*49.805)+D25</f>
        <v>299610</v>
      </c>
    </row>
    <row r="26" spans="1:6" x14ac:dyDescent="0.25">
      <c r="D26" s="8"/>
      <c r="E26" s="8"/>
    </row>
    <row r="27" spans="1:6" x14ac:dyDescent="0.25">
      <c r="D27" s="8"/>
      <c r="E27" s="8"/>
    </row>
    <row r="28" spans="1:6" x14ac:dyDescent="0.25">
      <c r="D28" s="8"/>
      <c r="E28" s="8"/>
    </row>
    <row r="29" spans="1:6" x14ac:dyDescent="0.25">
      <c r="D29" s="8"/>
      <c r="E29" s="8"/>
    </row>
    <row r="30" spans="1:6" x14ac:dyDescent="0.25">
      <c r="D30" s="8"/>
      <c r="E30" s="8"/>
    </row>
    <row r="31" spans="1:6" x14ac:dyDescent="0.25">
      <c r="D31" s="8"/>
      <c r="E31" s="8"/>
    </row>
    <row r="32" spans="1:6" x14ac:dyDescent="0.25">
      <c r="D32" s="8"/>
      <c r="E32" s="8"/>
    </row>
    <row r="33" spans="4:5" x14ac:dyDescent="0.25">
      <c r="D33" s="8"/>
      <c r="E33" s="8"/>
    </row>
    <row r="34" spans="4:5" x14ac:dyDescent="0.25">
      <c r="D34" s="8"/>
      <c r="E34" s="8"/>
    </row>
    <row r="35" spans="4:5" x14ac:dyDescent="0.25">
      <c r="D35" s="8"/>
      <c r="E35" s="8"/>
    </row>
    <row r="36" spans="4:5" x14ac:dyDescent="0.25">
      <c r="D36" s="8"/>
      <c r="E36" s="8"/>
    </row>
    <row r="37" spans="4:5" x14ac:dyDescent="0.25">
      <c r="D37" s="8"/>
      <c r="E37" s="8"/>
    </row>
    <row r="38" spans="4:5" x14ac:dyDescent="0.25">
      <c r="D38" s="8"/>
      <c r="E38" s="8"/>
    </row>
    <row r="39" spans="4:5" x14ac:dyDescent="0.25">
      <c r="D39" s="8"/>
      <c r="E39" s="8"/>
    </row>
    <row r="40" spans="4:5" x14ac:dyDescent="0.25">
      <c r="D40" s="8"/>
      <c r="E40" s="8"/>
    </row>
    <row r="41" spans="4:5" x14ac:dyDescent="0.25">
      <c r="D41" s="8"/>
      <c r="E41" s="8"/>
    </row>
    <row r="42" spans="4:5" x14ac:dyDescent="0.25">
      <c r="D42" s="8"/>
      <c r="E42" s="8"/>
    </row>
    <row r="43" spans="4:5" x14ac:dyDescent="0.25">
      <c r="D43" s="8"/>
      <c r="E43" s="8"/>
    </row>
    <row r="44" spans="4:5" x14ac:dyDescent="0.25">
      <c r="D44" s="8"/>
      <c r="E44" s="8"/>
    </row>
    <row r="45" spans="4:5" x14ac:dyDescent="0.25">
      <c r="D45" s="8"/>
      <c r="E45" s="8"/>
    </row>
    <row r="46" spans="4:5" x14ac:dyDescent="0.25">
      <c r="D46" s="8"/>
      <c r="E46" s="8"/>
    </row>
    <row r="47" spans="4:5" x14ac:dyDescent="0.25">
      <c r="D47" s="8"/>
      <c r="E47" s="8"/>
    </row>
    <row r="48" spans="4:5" x14ac:dyDescent="0.25">
      <c r="D48" s="8"/>
      <c r="E48" s="8"/>
    </row>
    <row r="49" spans="4:5" x14ac:dyDescent="0.25">
      <c r="D49" s="8"/>
      <c r="E49" s="8"/>
    </row>
    <row r="50" spans="4:5" x14ac:dyDescent="0.25">
      <c r="D50" s="8"/>
      <c r="E50" s="8"/>
    </row>
    <row r="51" spans="4:5" x14ac:dyDescent="0.25">
      <c r="D51" s="8"/>
      <c r="E51" s="8"/>
    </row>
    <row r="52" spans="4:5" x14ac:dyDescent="0.25">
      <c r="D52" s="8"/>
      <c r="E52" s="8"/>
    </row>
    <row r="53" spans="4:5" x14ac:dyDescent="0.25">
      <c r="D53" s="8"/>
      <c r="E53" s="8"/>
    </row>
    <row r="54" spans="4:5" x14ac:dyDescent="0.25">
      <c r="D54" s="8"/>
      <c r="E54" s="8"/>
    </row>
    <row r="55" spans="4:5" x14ac:dyDescent="0.25">
      <c r="D55" s="8"/>
      <c r="E55" s="8"/>
    </row>
    <row r="56" spans="4:5" x14ac:dyDescent="0.25">
      <c r="D56" s="8"/>
      <c r="E56" s="8"/>
    </row>
    <row r="57" spans="4:5" x14ac:dyDescent="0.25">
      <c r="D57" s="8"/>
      <c r="E57" s="8"/>
    </row>
    <row r="58" spans="4:5" x14ac:dyDescent="0.25">
      <c r="D58" s="8"/>
      <c r="E58" s="8"/>
    </row>
    <row r="59" spans="4:5" x14ac:dyDescent="0.25">
      <c r="D59" s="8"/>
      <c r="E59" s="8"/>
    </row>
    <row r="60" spans="4:5" x14ac:dyDescent="0.25">
      <c r="D60" s="8"/>
      <c r="E60" s="8"/>
    </row>
    <row r="61" spans="4:5" x14ac:dyDescent="0.25">
      <c r="D61" s="8"/>
      <c r="E61" s="8"/>
    </row>
    <row r="62" spans="4:5" x14ac:dyDescent="0.25">
      <c r="D62" s="8"/>
      <c r="E62" s="8"/>
    </row>
    <row r="63" spans="4:5" x14ac:dyDescent="0.25">
      <c r="D63" s="8"/>
      <c r="E63" s="8"/>
    </row>
    <row r="64" spans="4:5" x14ac:dyDescent="0.25">
      <c r="D64" s="8"/>
      <c r="E64" s="8"/>
    </row>
    <row r="65" spans="4:5" x14ac:dyDescent="0.25">
      <c r="D65" s="8"/>
      <c r="E65" s="8"/>
    </row>
    <row r="66" spans="4:5" x14ac:dyDescent="0.25">
      <c r="D66" s="8"/>
      <c r="E66" s="8"/>
    </row>
    <row r="67" spans="4:5" x14ac:dyDescent="0.25">
      <c r="D67" s="8"/>
      <c r="E67" s="8"/>
    </row>
    <row r="68" spans="4:5" x14ac:dyDescent="0.25">
      <c r="D68" s="8"/>
      <c r="E68" s="8"/>
    </row>
    <row r="69" spans="4:5" x14ac:dyDescent="0.25">
      <c r="D69" s="8"/>
      <c r="E69" s="8"/>
    </row>
    <row r="70" spans="4:5" x14ac:dyDescent="0.25">
      <c r="D70" s="8"/>
      <c r="E70" s="8"/>
    </row>
    <row r="71" spans="4:5" x14ac:dyDescent="0.25">
      <c r="D71" s="8"/>
      <c r="E71" s="8"/>
    </row>
    <row r="72" spans="4:5" x14ac:dyDescent="0.25">
      <c r="D72" s="8"/>
      <c r="E72" s="8"/>
    </row>
    <row r="73" spans="4:5" x14ac:dyDescent="0.25">
      <c r="D73" s="8"/>
      <c r="E73" s="8"/>
    </row>
    <row r="74" spans="4:5" x14ac:dyDescent="0.25">
      <c r="D74" s="8"/>
      <c r="E74" s="8"/>
    </row>
    <row r="75" spans="4:5" x14ac:dyDescent="0.25">
      <c r="D75" s="8"/>
      <c r="E75" s="8"/>
    </row>
    <row r="76" spans="4:5" x14ac:dyDescent="0.25">
      <c r="D76" s="8"/>
      <c r="E76" s="8"/>
    </row>
    <row r="77" spans="4:5" x14ac:dyDescent="0.25">
      <c r="D77" s="8"/>
      <c r="E77" s="8"/>
    </row>
    <row r="78" spans="4:5" x14ac:dyDescent="0.25">
      <c r="D78" s="8"/>
      <c r="E78" s="8"/>
    </row>
    <row r="79" spans="4:5" x14ac:dyDescent="0.25">
      <c r="D79" s="8"/>
      <c r="E79" s="8"/>
    </row>
    <row r="80" spans="4:5" x14ac:dyDescent="0.25">
      <c r="D80" s="8"/>
      <c r="E80" s="8"/>
    </row>
    <row r="81" spans="4:5" x14ac:dyDescent="0.25">
      <c r="D81" s="8"/>
      <c r="E81" s="8"/>
    </row>
    <row r="82" spans="4:5" x14ac:dyDescent="0.25">
      <c r="D82" s="8"/>
      <c r="E82" s="8"/>
    </row>
    <row r="83" spans="4:5" x14ac:dyDescent="0.25">
      <c r="D83" s="8"/>
      <c r="E83" s="8"/>
    </row>
    <row r="84" spans="4:5" x14ac:dyDescent="0.25">
      <c r="D84" s="8"/>
      <c r="E84" s="8"/>
    </row>
    <row r="85" spans="4:5" x14ac:dyDescent="0.25">
      <c r="D85" s="8"/>
      <c r="E85" s="8"/>
    </row>
    <row r="86" spans="4:5" x14ac:dyDescent="0.25">
      <c r="D86" s="8"/>
      <c r="E86" s="8"/>
    </row>
    <row r="87" spans="4:5" x14ac:dyDescent="0.25">
      <c r="D87" s="8"/>
      <c r="E87" s="8"/>
    </row>
    <row r="88" spans="4:5" x14ac:dyDescent="0.25">
      <c r="D88" s="8"/>
      <c r="E88" s="8"/>
    </row>
    <row r="89" spans="4:5" x14ac:dyDescent="0.25">
      <c r="D89" s="8"/>
      <c r="E89" s="8"/>
    </row>
    <row r="90" spans="4:5" x14ac:dyDescent="0.25">
      <c r="D90" s="8"/>
      <c r="E90" s="8"/>
    </row>
    <row r="91" spans="4:5" x14ac:dyDescent="0.25">
      <c r="D91" s="8"/>
      <c r="E91" s="8"/>
    </row>
    <row r="92" spans="4:5" x14ac:dyDescent="0.25">
      <c r="D92" s="8"/>
      <c r="E92" s="8"/>
    </row>
    <row r="93" spans="4:5" x14ac:dyDescent="0.25">
      <c r="D93" s="8"/>
      <c r="E93" s="8"/>
    </row>
    <row r="94" spans="4:5" x14ac:dyDescent="0.25">
      <c r="D94" s="8"/>
      <c r="E94" s="8"/>
    </row>
    <row r="95" spans="4:5" x14ac:dyDescent="0.25">
      <c r="D95" s="8"/>
      <c r="E95" s="8"/>
    </row>
    <row r="96" spans="4:5" x14ac:dyDescent="0.25">
      <c r="D96" s="8"/>
      <c r="E96" s="8"/>
    </row>
    <row r="97" spans="4:5" x14ac:dyDescent="0.25">
      <c r="D97" s="8"/>
      <c r="E97" s="8"/>
    </row>
    <row r="98" spans="4:5" x14ac:dyDescent="0.25">
      <c r="D98" s="8"/>
      <c r="E98" s="8"/>
    </row>
    <row r="99" spans="4:5" x14ac:dyDescent="0.25">
      <c r="D99" s="8"/>
      <c r="E99" s="8"/>
    </row>
    <row r="100" spans="4:5" x14ac:dyDescent="0.25">
      <c r="D100" s="8"/>
      <c r="E100" s="8"/>
    </row>
    <row r="101" spans="4:5" x14ac:dyDescent="0.25">
      <c r="D101" s="8"/>
      <c r="E101" s="8"/>
    </row>
    <row r="102" spans="4:5" x14ac:dyDescent="0.25">
      <c r="D102" s="8"/>
      <c r="E102" s="8"/>
    </row>
    <row r="103" spans="4:5" x14ac:dyDescent="0.25">
      <c r="D103" s="8"/>
      <c r="E103" s="8"/>
    </row>
    <row r="104" spans="4:5" x14ac:dyDescent="0.25">
      <c r="D104" s="8"/>
      <c r="E104" s="8"/>
    </row>
    <row r="105" spans="4:5" x14ac:dyDescent="0.25">
      <c r="D105" s="8"/>
      <c r="E105" s="8"/>
    </row>
    <row r="106" spans="4:5" x14ac:dyDescent="0.25">
      <c r="D106" s="8"/>
      <c r="E106" s="8"/>
    </row>
    <row r="107" spans="4:5" x14ac:dyDescent="0.25">
      <c r="D107" s="8"/>
      <c r="E107" s="8"/>
    </row>
    <row r="108" spans="4:5" x14ac:dyDescent="0.25">
      <c r="D108" s="8"/>
      <c r="E108" s="8"/>
    </row>
    <row r="109" spans="4:5" x14ac:dyDescent="0.25">
      <c r="D109" s="8"/>
      <c r="E109" s="8"/>
    </row>
    <row r="110" spans="4:5" x14ac:dyDescent="0.25">
      <c r="D110" s="8"/>
      <c r="E110" s="8"/>
    </row>
    <row r="111" spans="4:5" x14ac:dyDescent="0.25">
      <c r="D111" s="8"/>
      <c r="E111" s="8"/>
    </row>
    <row r="112" spans="4:5" x14ac:dyDescent="0.25">
      <c r="D112" s="8"/>
      <c r="E112" s="8"/>
    </row>
    <row r="113" spans="4:5" x14ac:dyDescent="0.25">
      <c r="D113" s="8"/>
      <c r="E113" s="8"/>
    </row>
    <row r="114" spans="4:5" x14ac:dyDescent="0.25">
      <c r="D114" s="8"/>
      <c r="E114" s="8"/>
    </row>
    <row r="115" spans="4:5" x14ac:dyDescent="0.25">
      <c r="D115" s="8"/>
      <c r="E115" s="8"/>
    </row>
    <row r="116" spans="4:5" x14ac:dyDescent="0.25">
      <c r="D116" s="8"/>
      <c r="E116" s="8"/>
    </row>
    <row r="117" spans="4:5" x14ac:dyDescent="0.25">
      <c r="D117" s="8"/>
      <c r="E117" s="8"/>
    </row>
    <row r="118" spans="4:5" x14ac:dyDescent="0.25">
      <c r="D118" s="8"/>
      <c r="E118" s="8"/>
    </row>
    <row r="119" spans="4:5" x14ac:dyDescent="0.25">
      <c r="D119" s="8"/>
      <c r="E119" s="8"/>
    </row>
    <row r="120" spans="4:5" x14ac:dyDescent="0.25">
      <c r="D120" s="8"/>
      <c r="E120" s="8"/>
    </row>
    <row r="121" spans="4:5" x14ac:dyDescent="0.25">
      <c r="D121" s="8"/>
      <c r="E121" s="8"/>
    </row>
    <row r="122" spans="4:5" x14ac:dyDescent="0.25">
      <c r="D122" s="8"/>
      <c r="E122" s="8"/>
    </row>
    <row r="123" spans="4:5" x14ac:dyDescent="0.25">
      <c r="D123" s="8"/>
      <c r="E123" s="8"/>
    </row>
    <row r="124" spans="4:5" x14ac:dyDescent="0.25">
      <c r="D124" s="8"/>
      <c r="E124" s="8"/>
    </row>
    <row r="125" spans="4:5" x14ac:dyDescent="0.25">
      <c r="D125" s="8"/>
      <c r="E125" s="8"/>
    </row>
    <row r="126" spans="4:5" x14ac:dyDescent="0.25">
      <c r="D126" s="8"/>
      <c r="E126" s="8"/>
    </row>
    <row r="127" spans="4:5" x14ac:dyDescent="0.25">
      <c r="D127" s="8"/>
      <c r="E127" s="8"/>
    </row>
    <row r="128" spans="4:5" x14ac:dyDescent="0.25">
      <c r="D128" s="8"/>
      <c r="E128" s="8"/>
    </row>
    <row r="129" spans="4:5" x14ac:dyDescent="0.25">
      <c r="D129" s="8"/>
      <c r="E129" s="8"/>
    </row>
    <row r="130" spans="4:5" x14ac:dyDescent="0.25">
      <c r="D130" s="8"/>
      <c r="E130" s="8"/>
    </row>
    <row r="131" spans="4:5" x14ac:dyDescent="0.25">
      <c r="D131" s="8"/>
      <c r="E131" s="8"/>
    </row>
    <row r="132" spans="4:5" x14ac:dyDescent="0.25">
      <c r="D132" s="8"/>
      <c r="E132" s="8"/>
    </row>
    <row r="133" spans="4:5" x14ac:dyDescent="0.25">
      <c r="D133" s="8"/>
      <c r="E133" s="8"/>
    </row>
    <row r="134" spans="4:5" x14ac:dyDescent="0.25">
      <c r="D134" s="8"/>
      <c r="E134" s="8"/>
    </row>
    <row r="135" spans="4:5" x14ac:dyDescent="0.25">
      <c r="D135" s="8"/>
      <c r="E135" s="8"/>
    </row>
    <row r="136" spans="4:5" x14ac:dyDescent="0.25">
      <c r="D136" s="8"/>
      <c r="E136" s="8"/>
    </row>
  </sheetData>
  <mergeCells count="4">
    <mergeCell ref="A1:E1"/>
    <mergeCell ref="A16:E16"/>
    <mergeCell ref="A23:A25"/>
    <mergeCell ref="A2:E2"/>
  </mergeCells>
  <pageMargins left="0.7" right="0.7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7"/>
  <sheetViews>
    <sheetView zoomScaleNormal="100" workbookViewId="0">
      <selection activeCell="I7" sqref="I7"/>
    </sheetView>
  </sheetViews>
  <sheetFormatPr defaultRowHeight="15" x14ac:dyDescent="0.25"/>
  <cols>
    <col min="1" max="1" width="24.42578125" style="7" customWidth="1"/>
    <col min="2" max="2" width="16.7109375" style="15" customWidth="1"/>
    <col min="3" max="3" width="23.5703125" style="7" customWidth="1"/>
    <col min="4" max="5" width="17.28515625" style="7" customWidth="1"/>
    <col min="6" max="16384" width="9.140625" style="1"/>
  </cols>
  <sheetData>
    <row r="1" spans="1:5" ht="57" customHeight="1" thickBot="1" x14ac:dyDescent="0.3">
      <c r="A1" s="108" t="s">
        <v>283</v>
      </c>
      <c r="B1" s="114"/>
      <c r="C1" s="114"/>
      <c r="D1" s="114"/>
      <c r="E1" s="115"/>
    </row>
    <row r="2" spans="1:5" ht="43.5" customHeight="1" x14ac:dyDescent="0.25">
      <c r="A2" s="140" t="s">
        <v>289</v>
      </c>
      <c r="B2" s="141"/>
      <c r="C2" s="141"/>
      <c r="D2" s="141"/>
      <c r="E2" s="142"/>
    </row>
    <row r="3" spans="1:5" x14ac:dyDescent="0.25">
      <c r="A3" s="65" t="s">
        <v>0</v>
      </c>
      <c r="B3" s="19" t="s">
        <v>20</v>
      </c>
      <c r="C3" s="19" t="s">
        <v>215</v>
      </c>
      <c r="D3" s="18">
        <v>2024</v>
      </c>
      <c r="E3" s="66">
        <v>2025</v>
      </c>
    </row>
    <row r="4" spans="1:5" ht="32.25" customHeight="1" x14ac:dyDescent="0.25">
      <c r="A4" s="45" t="s">
        <v>36</v>
      </c>
      <c r="B4" s="22" t="s">
        <v>120</v>
      </c>
      <c r="C4" s="21" t="s">
        <v>31</v>
      </c>
      <c r="D4" s="33">
        <v>1825777.9</v>
      </c>
      <c r="E4" s="81">
        <f>(D4/100*49.805)+D4</f>
        <v>2735106.5830949997</v>
      </c>
    </row>
    <row r="5" spans="1:5" ht="30" x14ac:dyDescent="0.25">
      <c r="A5" s="45" t="s">
        <v>115</v>
      </c>
      <c r="B5" s="22" t="s">
        <v>121</v>
      </c>
      <c r="C5" s="21" t="s">
        <v>31</v>
      </c>
      <c r="D5" s="33">
        <v>1825777.9</v>
      </c>
      <c r="E5" s="81">
        <f t="shared" ref="E5:E38" si="0">(D5/100*49.805)+D5</f>
        <v>2735106.5830949997</v>
      </c>
    </row>
    <row r="6" spans="1:5" ht="30" x14ac:dyDescent="0.25">
      <c r="A6" s="45" t="s">
        <v>124</v>
      </c>
      <c r="B6" s="22" t="s">
        <v>122</v>
      </c>
      <c r="C6" s="21" t="s">
        <v>218</v>
      </c>
      <c r="D6" s="33">
        <v>3651555.8</v>
      </c>
      <c r="E6" s="81">
        <f t="shared" si="0"/>
        <v>5470213.1661899993</v>
      </c>
    </row>
    <row r="7" spans="1:5" ht="30" x14ac:dyDescent="0.25">
      <c r="A7" s="45" t="s">
        <v>125</v>
      </c>
      <c r="B7" s="22" t="s">
        <v>123</v>
      </c>
      <c r="C7" s="21" t="s">
        <v>144</v>
      </c>
      <c r="D7" s="33">
        <v>729096</v>
      </c>
      <c r="E7" s="81">
        <f t="shared" si="0"/>
        <v>1092222.2628000001</v>
      </c>
    </row>
    <row r="8" spans="1:5" ht="30" x14ac:dyDescent="0.25">
      <c r="A8" s="45" t="s">
        <v>126</v>
      </c>
      <c r="B8" s="22" t="s">
        <v>123</v>
      </c>
      <c r="C8" s="21" t="s">
        <v>219</v>
      </c>
      <c r="D8" s="33">
        <v>3651555.8</v>
      </c>
      <c r="E8" s="81">
        <f t="shared" si="0"/>
        <v>5470213.1661899993</v>
      </c>
    </row>
    <row r="9" spans="1:5" ht="30" x14ac:dyDescent="0.25">
      <c r="A9" s="45" t="s">
        <v>116</v>
      </c>
      <c r="B9" s="22" t="s">
        <v>127</v>
      </c>
      <c r="C9" s="21" t="s">
        <v>31</v>
      </c>
      <c r="D9" s="33">
        <v>7304630.5500000007</v>
      </c>
      <c r="E9" s="81">
        <f t="shared" si="0"/>
        <v>10942701.795427501</v>
      </c>
    </row>
    <row r="10" spans="1:5" x14ac:dyDescent="0.25">
      <c r="A10" s="45" t="s">
        <v>131</v>
      </c>
      <c r="B10" s="22" t="s">
        <v>129</v>
      </c>
      <c r="C10" s="21" t="s">
        <v>128</v>
      </c>
      <c r="D10" s="33">
        <v>54682.2</v>
      </c>
      <c r="E10" s="81">
        <f t="shared" si="0"/>
        <v>81916.669710000002</v>
      </c>
    </row>
    <row r="11" spans="1:5" ht="30" x14ac:dyDescent="0.25">
      <c r="A11" s="45" t="s">
        <v>132</v>
      </c>
      <c r="B11" s="22" t="s">
        <v>129</v>
      </c>
      <c r="C11" s="21" t="s">
        <v>144</v>
      </c>
      <c r="D11" s="33">
        <v>1825777.9</v>
      </c>
      <c r="E11" s="81">
        <f t="shared" si="0"/>
        <v>2735106.5830949997</v>
      </c>
    </row>
    <row r="12" spans="1:5" ht="30" x14ac:dyDescent="0.25">
      <c r="A12" s="45" t="s">
        <v>133</v>
      </c>
      <c r="B12" s="22" t="s">
        <v>129</v>
      </c>
      <c r="C12" s="21" t="s">
        <v>130</v>
      </c>
      <c r="D12" s="33">
        <v>7304630.5500000007</v>
      </c>
      <c r="E12" s="81">
        <f t="shared" si="0"/>
        <v>10942701.795427501</v>
      </c>
    </row>
    <row r="13" spans="1:5" ht="30" x14ac:dyDescent="0.25">
      <c r="A13" s="45" t="s">
        <v>134</v>
      </c>
      <c r="B13" s="22" t="s">
        <v>136</v>
      </c>
      <c r="C13" s="21" t="s">
        <v>144</v>
      </c>
      <c r="D13" s="33">
        <v>729096</v>
      </c>
      <c r="E13" s="81">
        <f t="shared" si="0"/>
        <v>1092222.2628000001</v>
      </c>
    </row>
    <row r="14" spans="1:5" ht="30" x14ac:dyDescent="0.25">
      <c r="A14" s="45" t="s">
        <v>135</v>
      </c>
      <c r="B14" s="22" t="s">
        <v>136</v>
      </c>
      <c r="C14" s="21" t="s">
        <v>130</v>
      </c>
      <c r="D14" s="33">
        <v>2920940.85</v>
      </c>
      <c r="E14" s="81">
        <f t="shared" si="0"/>
        <v>4375715.4403424999</v>
      </c>
    </row>
    <row r="15" spans="1:5" x14ac:dyDescent="0.25">
      <c r="A15" s="45" t="s">
        <v>140</v>
      </c>
      <c r="B15" s="22" t="s">
        <v>138</v>
      </c>
      <c r="C15" s="21" t="s">
        <v>137</v>
      </c>
      <c r="D15" s="33">
        <v>36454.800000000003</v>
      </c>
      <c r="E15" s="81">
        <f t="shared" si="0"/>
        <v>54611.113140000001</v>
      </c>
    </row>
    <row r="16" spans="1:5" ht="30" x14ac:dyDescent="0.25">
      <c r="A16" s="45" t="s">
        <v>141</v>
      </c>
      <c r="B16" s="22" t="s">
        <v>139</v>
      </c>
      <c r="C16" s="21" t="s">
        <v>144</v>
      </c>
      <c r="D16" s="33">
        <v>1825777.9</v>
      </c>
      <c r="E16" s="81">
        <f t="shared" si="0"/>
        <v>2735106.5830949997</v>
      </c>
    </row>
    <row r="17" spans="1:5" ht="30" x14ac:dyDescent="0.25">
      <c r="A17" s="45" t="s">
        <v>142</v>
      </c>
      <c r="B17" s="22" t="s">
        <v>139</v>
      </c>
      <c r="C17" s="21" t="s">
        <v>130</v>
      </c>
      <c r="D17" s="33">
        <v>18262335.850000001</v>
      </c>
      <c r="E17" s="81">
        <f t="shared" si="0"/>
        <v>27357892.220092501</v>
      </c>
    </row>
    <row r="18" spans="1:5" ht="60" x14ac:dyDescent="0.25">
      <c r="A18" s="45" t="s">
        <v>117</v>
      </c>
      <c r="B18" s="22" t="s">
        <v>143</v>
      </c>
      <c r="C18" s="21" t="s">
        <v>144</v>
      </c>
      <c r="D18" s="33">
        <v>7304630.5500000007</v>
      </c>
      <c r="E18" s="81">
        <f t="shared" si="0"/>
        <v>10942701.795427501</v>
      </c>
    </row>
    <row r="19" spans="1:5" ht="45" x14ac:dyDescent="0.25">
      <c r="A19" s="45" t="s">
        <v>118</v>
      </c>
      <c r="B19" s="22" t="s">
        <v>143</v>
      </c>
      <c r="C19" s="21" t="s">
        <v>130</v>
      </c>
      <c r="D19" s="33">
        <v>18262335.850000001</v>
      </c>
      <c r="E19" s="81">
        <f t="shared" si="0"/>
        <v>27357892.220092501</v>
      </c>
    </row>
    <row r="20" spans="1:5" ht="45" x14ac:dyDescent="0.25">
      <c r="A20" s="45" t="s">
        <v>223</v>
      </c>
      <c r="B20" s="22" t="s">
        <v>143</v>
      </c>
      <c r="C20" s="21" t="s">
        <v>32</v>
      </c>
      <c r="D20" s="33">
        <v>29220041.149999999</v>
      </c>
      <c r="E20" s="81">
        <f t="shared" si="0"/>
        <v>43773082.644757494</v>
      </c>
    </row>
    <row r="21" spans="1:5" ht="53.25" customHeight="1" x14ac:dyDescent="0.25">
      <c r="A21" s="45" t="s">
        <v>145</v>
      </c>
      <c r="B21" s="22" t="s">
        <v>143</v>
      </c>
      <c r="C21" s="21" t="s">
        <v>288</v>
      </c>
      <c r="D21" s="33">
        <v>3651555.8</v>
      </c>
      <c r="E21" s="81">
        <f t="shared" si="0"/>
        <v>5470213.1661899993</v>
      </c>
    </row>
    <row r="22" spans="1:5" ht="30" x14ac:dyDescent="0.25">
      <c r="A22" s="45" t="s">
        <v>146</v>
      </c>
      <c r="B22" s="22" t="s">
        <v>148</v>
      </c>
      <c r="C22" s="21" t="s">
        <v>214</v>
      </c>
      <c r="D22" s="33">
        <v>4382170.75</v>
      </c>
      <c r="E22" s="81">
        <f t="shared" si="0"/>
        <v>6564710.8920374997</v>
      </c>
    </row>
    <row r="23" spans="1:5" ht="30" x14ac:dyDescent="0.25">
      <c r="A23" s="45" t="s">
        <v>147</v>
      </c>
      <c r="B23" s="22" t="s">
        <v>149</v>
      </c>
      <c r="C23" s="21" t="s">
        <v>144</v>
      </c>
      <c r="D23" s="33">
        <v>1825777.9</v>
      </c>
      <c r="E23" s="81">
        <f t="shared" si="0"/>
        <v>2735106.5830949997</v>
      </c>
    </row>
    <row r="24" spans="1:5" ht="30" x14ac:dyDescent="0.25">
      <c r="A24" s="82" t="s">
        <v>5</v>
      </c>
      <c r="B24" s="27" t="s">
        <v>150</v>
      </c>
      <c r="C24" s="21" t="s">
        <v>214</v>
      </c>
      <c r="D24" s="33">
        <v>912888.95</v>
      </c>
      <c r="E24" s="81">
        <f t="shared" si="0"/>
        <v>1367553.2915474998</v>
      </c>
    </row>
    <row r="25" spans="1:5" ht="30" x14ac:dyDescent="0.25">
      <c r="A25" s="82" t="s">
        <v>151</v>
      </c>
      <c r="B25" s="27" t="s">
        <v>150</v>
      </c>
      <c r="C25" s="21" t="s">
        <v>214</v>
      </c>
      <c r="D25" s="33">
        <v>1825777.9</v>
      </c>
      <c r="E25" s="81">
        <f t="shared" si="0"/>
        <v>2735106.5830949997</v>
      </c>
    </row>
    <row r="26" spans="1:5" ht="30" x14ac:dyDescent="0.25">
      <c r="A26" s="82" t="s">
        <v>108</v>
      </c>
      <c r="B26" s="27" t="s">
        <v>152</v>
      </c>
      <c r="C26" s="21" t="s">
        <v>226</v>
      </c>
      <c r="D26" s="33">
        <v>4382170.75</v>
      </c>
      <c r="E26" s="81">
        <f t="shared" si="0"/>
        <v>6564710.8920374997</v>
      </c>
    </row>
    <row r="27" spans="1:5" ht="30" x14ac:dyDescent="0.25">
      <c r="A27" s="82" t="s">
        <v>153</v>
      </c>
      <c r="B27" s="27" t="s">
        <v>154</v>
      </c>
      <c r="C27" s="21" t="s">
        <v>214</v>
      </c>
      <c r="D27" s="33">
        <v>912888.95</v>
      </c>
      <c r="E27" s="81">
        <f t="shared" si="0"/>
        <v>1367553.2915474998</v>
      </c>
    </row>
    <row r="28" spans="1:5" x14ac:dyDescent="0.25">
      <c r="A28" s="82" t="s">
        <v>155</v>
      </c>
      <c r="B28" s="27" t="s">
        <v>224</v>
      </c>
      <c r="C28" s="26" t="s">
        <v>31</v>
      </c>
      <c r="D28" s="33">
        <v>1825777.9</v>
      </c>
      <c r="E28" s="81">
        <f t="shared" si="0"/>
        <v>2735106.5830949997</v>
      </c>
    </row>
    <row r="29" spans="1:5" x14ac:dyDescent="0.25">
      <c r="A29" s="82" t="s">
        <v>155</v>
      </c>
      <c r="B29" s="27" t="s">
        <v>224</v>
      </c>
      <c r="C29" s="26" t="s">
        <v>32</v>
      </c>
      <c r="D29" s="33">
        <v>3651555.8</v>
      </c>
      <c r="E29" s="81">
        <f t="shared" si="0"/>
        <v>5470213.1661899993</v>
      </c>
    </row>
    <row r="30" spans="1:5" x14ac:dyDescent="0.25">
      <c r="A30" s="82" t="s">
        <v>53</v>
      </c>
      <c r="B30" s="27" t="s">
        <v>156</v>
      </c>
      <c r="C30" s="26" t="s">
        <v>31</v>
      </c>
      <c r="D30" s="33">
        <v>3651555.8</v>
      </c>
      <c r="E30" s="81">
        <f t="shared" si="0"/>
        <v>5470213.1661899993</v>
      </c>
    </row>
    <row r="31" spans="1:5" x14ac:dyDescent="0.25">
      <c r="A31" s="82" t="s">
        <v>54</v>
      </c>
      <c r="B31" s="27" t="s">
        <v>156</v>
      </c>
      <c r="C31" s="28" t="s">
        <v>32</v>
      </c>
      <c r="D31" s="33">
        <v>7304630.5500000007</v>
      </c>
      <c r="E31" s="81">
        <f t="shared" si="0"/>
        <v>10942701.795427501</v>
      </c>
    </row>
    <row r="32" spans="1:5" ht="30" x14ac:dyDescent="0.25">
      <c r="A32" s="45" t="s">
        <v>210</v>
      </c>
      <c r="B32" s="22" t="s">
        <v>157</v>
      </c>
      <c r="C32" s="21" t="s">
        <v>32</v>
      </c>
      <c r="D32" s="33">
        <v>5478852.6500000004</v>
      </c>
      <c r="E32" s="81">
        <f t="shared" si="0"/>
        <v>8207595.2123325001</v>
      </c>
    </row>
    <row r="33" spans="1:6" ht="45" x14ac:dyDescent="0.25">
      <c r="A33" s="45" t="s">
        <v>59</v>
      </c>
      <c r="B33" s="22" t="s">
        <v>158</v>
      </c>
      <c r="C33" s="21" t="s">
        <v>32</v>
      </c>
      <c r="D33" s="33">
        <v>18262335.850000001</v>
      </c>
      <c r="E33" s="81">
        <f t="shared" si="0"/>
        <v>27357892.220092501</v>
      </c>
    </row>
    <row r="34" spans="1:6" ht="30" x14ac:dyDescent="0.25">
      <c r="A34" s="45" t="s">
        <v>61</v>
      </c>
      <c r="B34" s="22" t="s">
        <v>159</v>
      </c>
      <c r="C34" s="21" t="s">
        <v>32</v>
      </c>
      <c r="D34" s="33">
        <v>5478852.6500000004</v>
      </c>
      <c r="E34" s="81">
        <f t="shared" si="0"/>
        <v>8207595.2123325001</v>
      </c>
    </row>
    <row r="35" spans="1:6" x14ac:dyDescent="0.25">
      <c r="A35" s="45" t="s">
        <v>63</v>
      </c>
      <c r="B35" s="22" t="s">
        <v>160</v>
      </c>
      <c r="C35" s="21" t="s">
        <v>32</v>
      </c>
      <c r="D35" s="33">
        <v>54682.2</v>
      </c>
      <c r="E35" s="81">
        <f t="shared" si="0"/>
        <v>81916.669710000002</v>
      </c>
    </row>
    <row r="36" spans="1:6" x14ac:dyDescent="0.25">
      <c r="A36" s="45" t="s">
        <v>161</v>
      </c>
      <c r="B36" s="22" t="s">
        <v>162</v>
      </c>
      <c r="C36" s="21" t="s">
        <v>32</v>
      </c>
      <c r="D36" s="33">
        <v>2920940.85</v>
      </c>
      <c r="E36" s="81">
        <f t="shared" si="0"/>
        <v>4375715.4403424999</v>
      </c>
    </row>
    <row r="37" spans="1:6" ht="60" x14ac:dyDescent="0.25">
      <c r="A37" s="45" t="s">
        <v>119</v>
      </c>
      <c r="B37" s="22" t="s">
        <v>163</v>
      </c>
      <c r="C37" s="21" t="s">
        <v>164</v>
      </c>
      <c r="D37" s="33">
        <v>29220041.149999999</v>
      </c>
      <c r="E37" s="81">
        <f t="shared" si="0"/>
        <v>43773082.644757494</v>
      </c>
    </row>
    <row r="38" spans="1:6" ht="15.75" thickBot="1" x14ac:dyDescent="0.3">
      <c r="A38" s="46" t="s">
        <v>13</v>
      </c>
      <c r="B38" s="49" t="s">
        <v>165</v>
      </c>
      <c r="C38" s="47" t="s">
        <v>32</v>
      </c>
      <c r="D38" s="48">
        <v>7304630.5500000007</v>
      </c>
      <c r="E38" s="83">
        <f t="shared" si="0"/>
        <v>10942701.795427501</v>
      </c>
    </row>
    <row r="39" spans="1:6" ht="53.25" customHeight="1" x14ac:dyDescent="0.25">
      <c r="A39" s="116" t="s">
        <v>207</v>
      </c>
      <c r="B39" s="117"/>
      <c r="C39" s="117"/>
      <c r="D39" s="117"/>
      <c r="E39" s="118"/>
    </row>
    <row r="40" spans="1:6" ht="18.75" customHeight="1" x14ac:dyDescent="0.25">
      <c r="A40" s="65" t="s">
        <v>0</v>
      </c>
      <c r="B40" s="19" t="s">
        <v>20</v>
      </c>
      <c r="C40" s="19" t="s">
        <v>208</v>
      </c>
      <c r="D40" s="41">
        <v>2024</v>
      </c>
      <c r="E40" s="84">
        <v>2025</v>
      </c>
    </row>
    <row r="41" spans="1:6" s="32" customFormat="1" ht="22.5" customHeight="1" x14ac:dyDescent="0.25">
      <c r="A41" s="45" t="s">
        <v>36</v>
      </c>
      <c r="B41" s="23" t="s">
        <v>216</v>
      </c>
      <c r="C41" s="21" t="s">
        <v>232</v>
      </c>
      <c r="D41" s="43">
        <v>200000</v>
      </c>
      <c r="E41" s="79">
        <f>(D41/100*49.805)+D41</f>
        <v>299610</v>
      </c>
    </row>
    <row r="42" spans="1:6" x14ac:dyDescent="0.25">
      <c r="A42" s="119" t="s">
        <v>2</v>
      </c>
      <c r="B42" s="121" t="s">
        <v>245</v>
      </c>
      <c r="C42" s="21" t="s">
        <v>265</v>
      </c>
      <c r="D42" s="33">
        <v>5478000</v>
      </c>
      <c r="E42" s="79">
        <f>(D42/100*49.805)+D42</f>
        <v>8206317.9000000004</v>
      </c>
    </row>
    <row r="43" spans="1:6" ht="45" x14ac:dyDescent="0.25">
      <c r="A43" s="120"/>
      <c r="B43" s="122"/>
      <c r="C43" s="21" t="s">
        <v>243</v>
      </c>
      <c r="D43" s="33"/>
      <c r="E43" s="63" t="s">
        <v>247</v>
      </c>
      <c r="F43" s="78"/>
    </row>
    <row r="44" spans="1:6" ht="45" x14ac:dyDescent="0.25">
      <c r="A44" s="45" t="s">
        <v>4</v>
      </c>
      <c r="B44" s="22" t="s">
        <v>269</v>
      </c>
      <c r="C44" s="21" t="s">
        <v>244</v>
      </c>
      <c r="D44" s="33"/>
      <c r="E44" s="63" t="s">
        <v>246</v>
      </c>
    </row>
    <row r="45" spans="1:6" x14ac:dyDescent="0.25">
      <c r="A45" s="85" t="s">
        <v>155</v>
      </c>
      <c r="B45" s="31" t="s">
        <v>266</v>
      </c>
      <c r="C45" s="31" t="s">
        <v>209</v>
      </c>
      <c r="D45" s="40">
        <v>5400</v>
      </c>
      <c r="E45" s="79">
        <f t="shared" ref="E45:E51" si="1">(D45/100*49.805)+D45</f>
        <v>8089.4699999999993</v>
      </c>
    </row>
    <row r="46" spans="1:6" ht="30" x14ac:dyDescent="0.25">
      <c r="A46" s="45" t="s">
        <v>210</v>
      </c>
      <c r="B46" s="23" t="s">
        <v>267</v>
      </c>
      <c r="C46" s="21" t="s">
        <v>209</v>
      </c>
      <c r="D46" s="40">
        <v>5400</v>
      </c>
      <c r="E46" s="79">
        <f t="shared" si="1"/>
        <v>8089.4699999999993</v>
      </c>
    </row>
    <row r="47" spans="1:6" ht="60" x14ac:dyDescent="0.25">
      <c r="A47" s="45" t="s">
        <v>119</v>
      </c>
      <c r="B47" s="51" t="s">
        <v>268</v>
      </c>
      <c r="C47" s="21" t="s">
        <v>9</v>
      </c>
      <c r="D47" s="40">
        <v>54000</v>
      </c>
      <c r="E47" s="79">
        <f t="shared" si="1"/>
        <v>80894.7</v>
      </c>
    </row>
    <row r="48" spans="1:6" x14ac:dyDescent="0.25">
      <c r="A48" s="45" t="s">
        <v>13</v>
      </c>
      <c r="B48" s="23" t="s">
        <v>235</v>
      </c>
      <c r="C48" s="21" t="s">
        <v>209</v>
      </c>
      <c r="D48" s="40">
        <v>5400</v>
      </c>
      <c r="E48" s="79">
        <f t="shared" si="1"/>
        <v>8089.4699999999993</v>
      </c>
    </row>
    <row r="49" spans="1:5" ht="30" x14ac:dyDescent="0.25">
      <c r="A49" s="99" t="s">
        <v>236</v>
      </c>
      <c r="B49" s="36" t="s">
        <v>238</v>
      </c>
      <c r="C49" s="36" t="s">
        <v>237</v>
      </c>
      <c r="D49" s="40">
        <v>10000</v>
      </c>
      <c r="E49" s="79">
        <f t="shared" si="1"/>
        <v>14980.5</v>
      </c>
    </row>
    <row r="50" spans="1:5" ht="45" x14ac:dyDescent="0.25">
      <c r="A50" s="100"/>
      <c r="B50" s="36" t="s">
        <v>239</v>
      </c>
      <c r="C50" s="36" t="s">
        <v>240</v>
      </c>
      <c r="D50" s="38">
        <v>50000</v>
      </c>
      <c r="E50" s="79">
        <f t="shared" si="1"/>
        <v>74902.5</v>
      </c>
    </row>
    <row r="51" spans="1:5" ht="60.75" thickBot="1" x14ac:dyDescent="0.3">
      <c r="A51" s="101"/>
      <c r="B51" s="60" t="s">
        <v>239</v>
      </c>
      <c r="C51" s="60" t="s">
        <v>242</v>
      </c>
      <c r="D51" s="64">
        <v>200000</v>
      </c>
      <c r="E51" s="80">
        <f t="shared" si="1"/>
        <v>299610</v>
      </c>
    </row>
    <row r="52" spans="1:5" x14ac:dyDescent="0.25">
      <c r="A52" s="1"/>
      <c r="B52" s="14"/>
      <c r="C52" s="1"/>
      <c r="D52" s="1"/>
      <c r="E52" s="1"/>
    </row>
    <row r="53" spans="1:5" x14ac:dyDescent="0.25">
      <c r="A53" s="1"/>
      <c r="B53" s="14"/>
      <c r="C53" s="1"/>
      <c r="D53" s="1"/>
      <c r="E53" s="1"/>
    </row>
    <row r="54" spans="1:5" x14ac:dyDescent="0.25">
      <c r="A54" s="1"/>
      <c r="B54" s="14"/>
      <c r="C54" s="1"/>
      <c r="D54" s="1"/>
      <c r="E54" s="1"/>
    </row>
    <row r="55" spans="1:5" x14ac:dyDescent="0.25">
      <c r="A55" s="1"/>
      <c r="B55" s="14"/>
      <c r="C55" s="1"/>
      <c r="D55" s="1"/>
      <c r="E55" s="1"/>
    </row>
    <row r="56" spans="1:5" x14ac:dyDescent="0.25">
      <c r="A56" s="1"/>
      <c r="B56" s="14"/>
      <c r="C56" s="1"/>
      <c r="D56" s="1"/>
      <c r="E56" s="1"/>
    </row>
    <row r="57" spans="1:5" x14ac:dyDescent="0.25">
      <c r="A57" s="1"/>
      <c r="B57" s="14"/>
      <c r="C57" s="1"/>
      <c r="D57" s="1"/>
      <c r="E57" s="1"/>
    </row>
    <row r="58" spans="1:5" x14ac:dyDescent="0.25">
      <c r="A58" s="1"/>
      <c r="B58" s="14"/>
      <c r="C58" s="1"/>
      <c r="D58" s="1"/>
      <c r="E58" s="1"/>
    </row>
    <row r="59" spans="1:5" x14ac:dyDescent="0.25">
      <c r="A59" s="1"/>
      <c r="B59" s="14"/>
      <c r="C59" s="1"/>
      <c r="D59" s="1"/>
      <c r="E59" s="1"/>
    </row>
    <row r="60" spans="1:5" x14ac:dyDescent="0.25">
      <c r="A60" s="1"/>
      <c r="B60" s="14"/>
      <c r="C60" s="1"/>
      <c r="D60" s="1"/>
      <c r="E60" s="1"/>
    </row>
    <row r="61" spans="1:5" x14ac:dyDescent="0.25">
      <c r="A61" s="1"/>
      <c r="B61" s="14"/>
      <c r="C61" s="1"/>
      <c r="D61" s="1"/>
      <c r="E61" s="1"/>
    </row>
    <row r="62" spans="1:5" x14ac:dyDescent="0.25">
      <c r="A62" s="1"/>
      <c r="B62" s="14"/>
      <c r="C62" s="1"/>
      <c r="D62" s="1"/>
      <c r="E62" s="1"/>
    </row>
    <row r="63" spans="1:5" x14ac:dyDescent="0.25">
      <c r="A63" s="1"/>
      <c r="B63" s="14"/>
      <c r="C63" s="1"/>
      <c r="D63" s="1"/>
      <c r="E63" s="1"/>
    </row>
    <row r="64" spans="1:5" x14ac:dyDescent="0.25">
      <c r="A64" s="1"/>
      <c r="B64" s="14"/>
      <c r="C64" s="1"/>
      <c r="D64" s="1"/>
      <c r="E64" s="1"/>
    </row>
    <row r="65" spans="1:5" x14ac:dyDescent="0.25">
      <c r="A65" s="1"/>
      <c r="B65" s="14"/>
      <c r="C65" s="1"/>
      <c r="D65" s="1"/>
      <c r="E65" s="1"/>
    </row>
    <row r="66" spans="1:5" x14ac:dyDescent="0.25">
      <c r="A66" s="1"/>
      <c r="B66" s="14"/>
      <c r="C66" s="1"/>
      <c r="D66" s="1"/>
      <c r="E66" s="1"/>
    </row>
    <row r="67" spans="1:5" x14ac:dyDescent="0.25">
      <c r="A67" s="1"/>
      <c r="B67" s="14"/>
      <c r="C67" s="1"/>
      <c r="D67" s="1"/>
      <c r="E67" s="1"/>
    </row>
  </sheetData>
  <mergeCells count="6">
    <mergeCell ref="A1:E1"/>
    <mergeCell ref="A39:E39"/>
    <mergeCell ref="A42:A43"/>
    <mergeCell ref="B42:B43"/>
    <mergeCell ref="A49:A51"/>
    <mergeCell ref="A2:E2"/>
  </mergeCells>
  <pageMargins left="0.7" right="0.7" top="0.75" bottom="0.75" header="0.3" footer="0.3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7"/>
  <sheetViews>
    <sheetView zoomScaleNormal="100" workbookViewId="0">
      <selection activeCell="I9" sqref="I9"/>
    </sheetView>
  </sheetViews>
  <sheetFormatPr defaultRowHeight="15" x14ac:dyDescent="0.25"/>
  <cols>
    <col min="1" max="1" width="27.5703125" style="7" bestFit="1" customWidth="1"/>
    <col min="2" max="2" width="11.5703125" style="15" bestFit="1" customWidth="1"/>
    <col min="3" max="3" width="17.140625" style="7" customWidth="1"/>
    <col min="4" max="4" width="16.42578125" style="7" customWidth="1"/>
    <col min="5" max="5" width="16.7109375" style="7" customWidth="1"/>
    <col min="6" max="16384" width="9.140625" style="1"/>
  </cols>
  <sheetData>
    <row r="1" spans="1:5" ht="53.25" customHeight="1" thickBot="1" x14ac:dyDescent="0.3">
      <c r="A1" s="123" t="s">
        <v>282</v>
      </c>
      <c r="B1" s="124"/>
      <c r="C1" s="124"/>
      <c r="D1" s="124"/>
      <c r="E1" s="125"/>
    </row>
    <row r="2" spans="1:5" ht="37.5" customHeight="1" x14ac:dyDescent="0.25">
      <c r="A2" s="140" t="s">
        <v>289</v>
      </c>
      <c r="B2" s="141"/>
      <c r="C2" s="141"/>
      <c r="D2" s="141"/>
      <c r="E2" s="142"/>
    </row>
    <row r="3" spans="1:5" ht="30" x14ac:dyDescent="0.25">
      <c r="A3" s="65" t="s">
        <v>0</v>
      </c>
      <c r="B3" s="19" t="s">
        <v>20</v>
      </c>
      <c r="C3" s="19" t="s">
        <v>215</v>
      </c>
      <c r="D3" s="18">
        <v>2024</v>
      </c>
      <c r="E3" s="66">
        <v>2025</v>
      </c>
    </row>
    <row r="4" spans="1:5" ht="15" customHeight="1" x14ac:dyDescent="0.25">
      <c r="A4" s="45" t="s">
        <v>1</v>
      </c>
      <c r="B4" s="22" t="s">
        <v>166</v>
      </c>
      <c r="C4" s="21" t="s">
        <v>31</v>
      </c>
      <c r="D4" s="33">
        <v>1825777.9</v>
      </c>
      <c r="E4" s="72">
        <f>((D4/100*49.805)+D4)</f>
        <v>2735106.5830949997</v>
      </c>
    </row>
    <row r="5" spans="1:5" x14ac:dyDescent="0.25">
      <c r="A5" s="45" t="s">
        <v>2</v>
      </c>
      <c r="B5" s="22" t="s">
        <v>167</v>
      </c>
      <c r="C5" s="21" t="s">
        <v>31</v>
      </c>
      <c r="D5" s="33">
        <v>1825777.9</v>
      </c>
      <c r="E5" s="72">
        <f t="shared" ref="E5:E17" si="0">((D5/100*49.805)+D5)</f>
        <v>2735106.5830949997</v>
      </c>
    </row>
    <row r="6" spans="1:5" x14ac:dyDescent="0.25">
      <c r="A6" s="45" t="s">
        <v>11</v>
      </c>
      <c r="B6" s="22" t="s">
        <v>168</v>
      </c>
      <c r="C6" s="21" t="s">
        <v>31</v>
      </c>
      <c r="D6" s="33">
        <v>1825777.9</v>
      </c>
      <c r="E6" s="72">
        <f t="shared" si="0"/>
        <v>2735106.5830949997</v>
      </c>
    </row>
    <row r="7" spans="1:5" x14ac:dyDescent="0.25">
      <c r="A7" s="45" t="s">
        <v>12</v>
      </c>
      <c r="B7" s="22" t="s">
        <v>169</v>
      </c>
      <c r="C7" s="21" t="s">
        <v>31</v>
      </c>
      <c r="D7" s="33">
        <v>2190325.9</v>
      </c>
      <c r="E7" s="72">
        <f t="shared" si="0"/>
        <v>3281217.7144949995</v>
      </c>
    </row>
    <row r="8" spans="1:5" ht="30" x14ac:dyDescent="0.25">
      <c r="A8" s="45" t="s">
        <v>4</v>
      </c>
      <c r="B8" s="22" t="s">
        <v>172</v>
      </c>
      <c r="C8" s="21" t="s">
        <v>214</v>
      </c>
      <c r="D8" s="33">
        <v>3651555.8</v>
      </c>
      <c r="E8" s="72">
        <f t="shared" si="0"/>
        <v>5470213.1661899993</v>
      </c>
    </row>
    <row r="9" spans="1:5" x14ac:dyDescent="0.25">
      <c r="A9" s="45" t="s">
        <v>174</v>
      </c>
      <c r="B9" s="22" t="s">
        <v>173</v>
      </c>
      <c r="C9" s="21" t="s">
        <v>31</v>
      </c>
      <c r="D9" s="33">
        <v>546822</v>
      </c>
      <c r="E9" s="72">
        <f t="shared" si="0"/>
        <v>819166.69709999999</v>
      </c>
    </row>
    <row r="10" spans="1:5" ht="21" customHeight="1" x14ac:dyDescent="0.25">
      <c r="A10" s="45" t="s">
        <v>175</v>
      </c>
      <c r="B10" s="22" t="s">
        <v>173</v>
      </c>
      <c r="C10" s="28" t="s">
        <v>32</v>
      </c>
      <c r="D10" s="33">
        <v>912888.95</v>
      </c>
      <c r="E10" s="72">
        <f t="shared" si="0"/>
        <v>1367553.2915474998</v>
      </c>
    </row>
    <row r="11" spans="1:5" ht="60" x14ac:dyDescent="0.25">
      <c r="A11" s="45" t="s">
        <v>6</v>
      </c>
      <c r="B11" s="22" t="s">
        <v>176</v>
      </c>
      <c r="C11" s="21" t="s">
        <v>226</v>
      </c>
      <c r="D11" s="33">
        <v>4382170.75</v>
      </c>
      <c r="E11" s="72">
        <f t="shared" si="0"/>
        <v>6564710.8920374997</v>
      </c>
    </row>
    <row r="12" spans="1:5" ht="36" customHeight="1" x14ac:dyDescent="0.25">
      <c r="A12" s="45" t="s">
        <v>210</v>
      </c>
      <c r="B12" s="22" t="s">
        <v>177</v>
      </c>
      <c r="C12" s="21" t="s">
        <v>32</v>
      </c>
      <c r="D12" s="33">
        <v>3651555.8</v>
      </c>
      <c r="E12" s="72">
        <f t="shared" si="0"/>
        <v>5470213.1661899993</v>
      </c>
    </row>
    <row r="13" spans="1:5" ht="45" x14ac:dyDescent="0.25">
      <c r="A13" s="45" t="s">
        <v>59</v>
      </c>
      <c r="B13" s="22" t="s">
        <v>178</v>
      </c>
      <c r="C13" s="21" t="s">
        <v>32</v>
      </c>
      <c r="D13" s="33">
        <v>14609261.100000001</v>
      </c>
      <c r="E13" s="72">
        <f t="shared" si="0"/>
        <v>21885403.590855002</v>
      </c>
    </row>
    <row r="14" spans="1:5" ht="36" customHeight="1" x14ac:dyDescent="0.25">
      <c r="A14" s="45" t="s">
        <v>61</v>
      </c>
      <c r="B14" s="22" t="s">
        <v>179</v>
      </c>
      <c r="C14" s="21" t="s">
        <v>32</v>
      </c>
      <c r="D14" s="33">
        <v>3651555.8</v>
      </c>
      <c r="E14" s="72">
        <f t="shared" si="0"/>
        <v>5470213.1661899993</v>
      </c>
    </row>
    <row r="15" spans="1:5" ht="36" customHeight="1" x14ac:dyDescent="0.25">
      <c r="A15" s="45" t="s">
        <v>63</v>
      </c>
      <c r="B15" s="22" t="s">
        <v>180</v>
      </c>
      <c r="C15" s="21" t="s">
        <v>32</v>
      </c>
      <c r="D15" s="33">
        <v>54682.2</v>
      </c>
      <c r="E15" s="72">
        <f t="shared" si="0"/>
        <v>81916.669710000002</v>
      </c>
    </row>
    <row r="16" spans="1:5" x14ac:dyDescent="0.25">
      <c r="A16" s="45" t="s">
        <v>8</v>
      </c>
      <c r="B16" s="22" t="s">
        <v>181</v>
      </c>
      <c r="C16" s="21" t="s">
        <v>32</v>
      </c>
      <c r="D16" s="33">
        <v>3651555.8</v>
      </c>
      <c r="E16" s="72">
        <f t="shared" si="0"/>
        <v>5470213.1661899993</v>
      </c>
    </row>
    <row r="17" spans="1:6" ht="15.75" thickBot="1" x14ac:dyDescent="0.3">
      <c r="A17" s="53" t="s">
        <v>13</v>
      </c>
      <c r="B17" s="54" t="s">
        <v>182</v>
      </c>
      <c r="C17" s="86" t="s">
        <v>32</v>
      </c>
      <c r="D17" s="87">
        <v>3651555.8</v>
      </c>
      <c r="E17" s="88">
        <f t="shared" si="0"/>
        <v>5470213.1661899993</v>
      </c>
    </row>
    <row r="18" spans="1:6" ht="46.5" customHeight="1" x14ac:dyDescent="0.25">
      <c r="A18" s="126" t="s">
        <v>207</v>
      </c>
      <c r="B18" s="127"/>
      <c r="C18" s="127"/>
      <c r="D18" s="127"/>
      <c r="E18" s="128"/>
    </row>
    <row r="19" spans="1:6" x14ac:dyDescent="0.25">
      <c r="A19" s="65" t="s">
        <v>0</v>
      </c>
      <c r="B19" s="19" t="s">
        <v>20</v>
      </c>
      <c r="C19" s="19" t="s">
        <v>208</v>
      </c>
      <c r="D19" s="20">
        <v>2024</v>
      </c>
      <c r="E19" s="69">
        <v>2025</v>
      </c>
    </row>
    <row r="20" spans="1:6" ht="30" x14ac:dyDescent="0.25">
      <c r="A20" s="45" t="s">
        <v>36</v>
      </c>
      <c r="B20" s="50" t="s">
        <v>228</v>
      </c>
      <c r="C20" s="21" t="s">
        <v>232</v>
      </c>
      <c r="D20" s="43">
        <v>200000</v>
      </c>
      <c r="E20" s="79">
        <f>(D20/100*49.805)+D20</f>
        <v>299610</v>
      </c>
    </row>
    <row r="21" spans="1:6" ht="45" x14ac:dyDescent="0.25">
      <c r="A21" s="45" t="s">
        <v>2</v>
      </c>
      <c r="B21" s="22" t="s">
        <v>230</v>
      </c>
      <c r="C21" s="21" t="s">
        <v>243</v>
      </c>
      <c r="D21" s="33"/>
      <c r="E21" s="63" t="s">
        <v>247</v>
      </c>
      <c r="F21" s="78"/>
    </row>
    <row r="22" spans="1:6" ht="45" x14ac:dyDescent="0.25">
      <c r="A22" s="45" t="s">
        <v>4</v>
      </c>
      <c r="B22" s="22" t="s">
        <v>276</v>
      </c>
      <c r="C22" s="21" t="s">
        <v>244</v>
      </c>
      <c r="D22" s="33"/>
      <c r="E22" s="63" t="s">
        <v>246</v>
      </c>
    </row>
    <row r="23" spans="1:6" ht="30" x14ac:dyDescent="0.25">
      <c r="A23" s="45" t="s">
        <v>210</v>
      </c>
      <c r="B23" s="23" t="s">
        <v>270</v>
      </c>
      <c r="C23" s="21" t="s">
        <v>209</v>
      </c>
      <c r="D23" s="40">
        <v>5400</v>
      </c>
      <c r="E23" s="79">
        <f>(D23/100*49.805)+D23</f>
        <v>8089.4699999999993</v>
      </c>
    </row>
    <row r="24" spans="1:6" x14ac:dyDescent="0.25">
      <c r="A24" s="45" t="s">
        <v>13</v>
      </c>
      <c r="B24" s="23" t="s">
        <v>271</v>
      </c>
      <c r="C24" s="21" t="s">
        <v>209</v>
      </c>
      <c r="D24" s="40">
        <v>5400</v>
      </c>
      <c r="E24" s="79">
        <f>(D24/100*49.805)+D24</f>
        <v>8089.4699999999993</v>
      </c>
    </row>
    <row r="25" spans="1:6" ht="30" x14ac:dyDescent="0.25">
      <c r="A25" s="129" t="s">
        <v>236</v>
      </c>
      <c r="B25" s="36" t="s">
        <v>272</v>
      </c>
      <c r="C25" s="36" t="s">
        <v>237</v>
      </c>
      <c r="D25" s="40">
        <v>10000</v>
      </c>
      <c r="E25" s="79">
        <f>(D25/100*49.805)+D25</f>
        <v>14980.5</v>
      </c>
    </row>
    <row r="26" spans="1:6" ht="60" x14ac:dyDescent="0.25">
      <c r="A26" s="129"/>
      <c r="B26" s="36" t="s">
        <v>273</v>
      </c>
      <c r="C26" s="36" t="s">
        <v>274</v>
      </c>
      <c r="D26" s="38">
        <v>50000</v>
      </c>
      <c r="E26" s="79">
        <f>(D26/100*49.805)+D26</f>
        <v>74902.5</v>
      </c>
    </row>
    <row r="27" spans="1:6" ht="75.75" thickBot="1" x14ac:dyDescent="0.3">
      <c r="A27" s="130"/>
      <c r="B27" s="60" t="s">
        <v>273</v>
      </c>
      <c r="C27" s="60" t="s">
        <v>275</v>
      </c>
      <c r="D27" s="64">
        <v>200000</v>
      </c>
      <c r="E27" s="80">
        <f>(D27/100*49.805)+D27</f>
        <v>299610</v>
      </c>
    </row>
    <row r="28" spans="1:6" x14ac:dyDescent="0.25">
      <c r="A28" s="1"/>
      <c r="B28" s="14"/>
      <c r="C28" s="1"/>
      <c r="D28" s="1"/>
      <c r="E28" s="1"/>
    </row>
    <row r="29" spans="1:6" x14ac:dyDescent="0.25">
      <c r="A29" s="1"/>
      <c r="B29" s="14"/>
      <c r="C29" s="1"/>
      <c r="D29" s="1"/>
      <c r="E29" s="1"/>
    </row>
    <row r="30" spans="1:6" x14ac:dyDescent="0.25">
      <c r="A30" s="1"/>
      <c r="B30" s="14"/>
      <c r="C30" s="1"/>
      <c r="D30" s="1"/>
      <c r="E30" s="1"/>
    </row>
    <row r="31" spans="1:6" x14ac:dyDescent="0.25">
      <c r="A31" s="1"/>
      <c r="B31" s="14"/>
      <c r="C31" s="1"/>
      <c r="D31" s="1"/>
      <c r="E31" s="1"/>
    </row>
    <row r="32" spans="1:6" x14ac:dyDescent="0.25">
      <c r="A32" s="1"/>
      <c r="B32" s="14"/>
      <c r="C32" s="1"/>
      <c r="D32" s="1"/>
      <c r="E32" s="1"/>
    </row>
    <row r="33" spans="1:5" x14ac:dyDescent="0.25">
      <c r="A33" s="1"/>
      <c r="B33" s="14"/>
      <c r="C33" s="1"/>
      <c r="D33" s="1"/>
      <c r="E33" s="1"/>
    </row>
    <row r="34" spans="1:5" x14ac:dyDescent="0.25">
      <c r="A34" s="1"/>
      <c r="B34" s="14"/>
      <c r="C34" s="1"/>
      <c r="D34" s="1"/>
      <c r="E34" s="1"/>
    </row>
    <row r="35" spans="1:5" x14ac:dyDescent="0.25">
      <c r="A35" s="1"/>
      <c r="B35" s="14"/>
      <c r="C35" s="1"/>
      <c r="D35" s="1"/>
      <c r="E35" s="1"/>
    </row>
    <row r="36" spans="1:5" x14ac:dyDescent="0.25">
      <c r="A36" s="1"/>
      <c r="B36" s="14"/>
      <c r="C36" s="1"/>
      <c r="D36" s="1"/>
      <c r="E36" s="1"/>
    </row>
    <row r="37" spans="1:5" x14ac:dyDescent="0.25">
      <c r="A37" s="1"/>
      <c r="B37" s="14"/>
      <c r="C37" s="1"/>
      <c r="D37" s="1"/>
      <c r="E37" s="1"/>
    </row>
    <row r="38" spans="1:5" x14ac:dyDescent="0.25">
      <c r="A38" s="1"/>
      <c r="B38" s="14"/>
      <c r="C38" s="1"/>
      <c r="D38" s="1"/>
      <c r="E38" s="1"/>
    </row>
    <row r="39" spans="1:5" x14ac:dyDescent="0.25">
      <c r="A39" s="1"/>
      <c r="B39" s="14"/>
      <c r="C39" s="1"/>
      <c r="D39" s="1"/>
      <c r="E39" s="1"/>
    </row>
    <row r="40" spans="1:5" x14ac:dyDescent="0.25">
      <c r="A40" s="1"/>
      <c r="B40" s="14"/>
      <c r="C40" s="1"/>
      <c r="D40" s="1"/>
      <c r="E40" s="1"/>
    </row>
    <row r="41" spans="1:5" x14ac:dyDescent="0.25">
      <c r="A41" s="1"/>
      <c r="B41" s="14"/>
      <c r="C41" s="1"/>
      <c r="D41" s="1"/>
      <c r="E41" s="1"/>
    </row>
    <row r="42" spans="1:5" x14ac:dyDescent="0.25">
      <c r="A42" s="1"/>
      <c r="B42" s="14"/>
      <c r="C42" s="1"/>
      <c r="D42" s="1"/>
      <c r="E42" s="1"/>
    </row>
    <row r="43" spans="1:5" x14ac:dyDescent="0.25">
      <c r="A43" s="1"/>
      <c r="B43" s="14"/>
      <c r="C43" s="1"/>
      <c r="D43" s="1"/>
      <c r="E43" s="1"/>
    </row>
    <row r="44" spans="1:5" x14ac:dyDescent="0.25">
      <c r="A44" s="1"/>
      <c r="B44" s="14"/>
      <c r="C44" s="1"/>
      <c r="D44" s="1"/>
      <c r="E44" s="1"/>
    </row>
    <row r="45" spans="1:5" x14ac:dyDescent="0.25">
      <c r="A45" s="1"/>
      <c r="B45" s="14"/>
      <c r="C45" s="1"/>
      <c r="D45" s="1"/>
      <c r="E45" s="1"/>
    </row>
    <row r="46" spans="1:5" x14ac:dyDescent="0.25">
      <c r="A46" s="1"/>
      <c r="B46" s="14"/>
      <c r="C46" s="1"/>
      <c r="D46" s="1"/>
      <c r="E46" s="1"/>
    </row>
    <row r="47" spans="1:5" x14ac:dyDescent="0.25">
      <c r="A47" s="1"/>
      <c r="B47" s="14"/>
      <c r="C47" s="1"/>
      <c r="D47" s="1"/>
      <c r="E47" s="1"/>
    </row>
  </sheetData>
  <mergeCells count="4">
    <mergeCell ref="A1:E1"/>
    <mergeCell ref="A18:E18"/>
    <mergeCell ref="A25:A27"/>
    <mergeCell ref="A2:E2"/>
  </mergeCells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6"/>
  <sheetViews>
    <sheetView zoomScaleNormal="100" workbookViewId="0">
      <selection activeCell="I12" sqref="I12"/>
    </sheetView>
  </sheetViews>
  <sheetFormatPr defaultRowHeight="15" x14ac:dyDescent="0.25"/>
  <cols>
    <col min="1" max="1" width="27.5703125" style="7" bestFit="1" customWidth="1"/>
    <col min="2" max="2" width="11.5703125" style="7" bestFit="1" customWidth="1"/>
    <col min="3" max="3" width="17.5703125" style="17" bestFit="1" customWidth="1"/>
    <col min="4" max="5" width="17.28515625" style="10" customWidth="1"/>
    <col min="6" max="16384" width="9.140625" style="1"/>
  </cols>
  <sheetData>
    <row r="1" spans="1:5" ht="45" customHeight="1" thickBot="1" x14ac:dyDescent="0.3">
      <c r="A1" s="131" t="s">
        <v>281</v>
      </c>
      <c r="B1" s="132"/>
      <c r="C1" s="132"/>
      <c r="D1" s="132"/>
      <c r="E1" s="133"/>
    </row>
    <row r="2" spans="1:5" ht="33.75" customHeight="1" x14ac:dyDescent="0.25">
      <c r="A2" s="140" t="s">
        <v>289</v>
      </c>
      <c r="B2" s="141"/>
      <c r="C2" s="141"/>
      <c r="D2" s="141"/>
      <c r="E2" s="142"/>
    </row>
    <row r="3" spans="1:5" ht="30" x14ac:dyDescent="0.25">
      <c r="A3" s="89" t="s">
        <v>0</v>
      </c>
      <c r="B3" s="25" t="s">
        <v>20</v>
      </c>
      <c r="C3" s="29" t="s">
        <v>215</v>
      </c>
      <c r="D3" s="18">
        <v>2024</v>
      </c>
      <c r="E3" s="66">
        <v>2025</v>
      </c>
    </row>
    <row r="4" spans="1:5" ht="15" customHeight="1" x14ac:dyDescent="0.25">
      <c r="A4" s="45" t="s">
        <v>1</v>
      </c>
      <c r="B4" s="21" t="s">
        <v>183</v>
      </c>
      <c r="C4" s="21" t="s">
        <v>31</v>
      </c>
      <c r="D4" s="33">
        <v>1825777.9</v>
      </c>
      <c r="E4" s="90">
        <f>(D4/100*49.805)+D4</f>
        <v>2735106.5830949997</v>
      </c>
    </row>
    <row r="5" spans="1:5" x14ac:dyDescent="0.25">
      <c r="A5" s="45" t="s">
        <v>2</v>
      </c>
      <c r="B5" s="21" t="s">
        <v>184</v>
      </c>
      <c r="C5" s="21" t="s">
        <v>31</v>
      </c>
      <c r="D5" s="33">
        <v>1825777.9</v>
      </c>
      <c r="E5" s="90">
        <f t="shared" ref="E5:E17" si="0">(D5/100*49.805)+D5</f>
        <v>2735106.5830949997</v>
      </c>
    </row>
    <row r="6" spans="1:5" x14ac:dyDescent="0.25">
      <c r="A6" s="45" t="s">
        <v>10</v>
      </c>
      <c r="B6" s="21" t="s">
        <v>185</v>
      </c>
      <c r="C6" s="21" t="s">
        <v>31</v>
      </c>
      <c r="D6" s="33">
        <v>1825777.9</v>
      </c>
      <c r="E6" s="90">
        <f t="shared" si="0"/>
        <v>2735106.5830949997</v>
      </c>
    </row>
    <row r="7" spans="1:5" x14ac:dyDescent="0.25">
      <c r="A7" s="45" t="s">
        <v>3</v>
      </c>
      <c r="B7" s="21" t="s">
        <v>186</v>
      </c>
      <c r="C7" s="21" t="s">
        <v>31</v>
      </c>
      <c r="D7" s="33">
        <v>2190325.9</v>
      </c>
      <c r="E7" s="90">
        <f t="shared" si="0"/>
        <v>3281217.7144949995</v>
      </c>
    </row>
    <row r="8" spans="1:5" x14ac:dyDescent="0.25">
      <c r="A8" s="45" t="s">
        <v>9</v>
      </c>
      <c r="B8" s="21" t="s">
        <v>187</v>
      </c>
      <c r="C8" s="21" t="s">
        <v>31</v>
      </c>
      <c r="D8" s="33">
        <v>18227.400000000001</v>
      </c>
      <c r="E8" s="90">
        <f t="shared" si="0"/>
        <v>27305.556570000001</v>
      </c>
    </row>
    <row r="9" spans="1:5" ht="30" x14ac:dyDescent="0.25">
      <c r="A9" s="91" t="s">
        <v>4</v>
      </c>
      <c r="B9" s="28" t="s">
        <v>188</v>
      </c>
      <c r="C9" s="21" t="s">
        <v>214</v>
      </c>
      <c r="D9" s="33">
        <v>3651555.8</v>
      </c>
      <c r="E9" s="90">
        <f t="shared" si="0"/>
        <v>5470213.1661899993</v>
      </c>
    </row>
    <row r="10" spans="1:5" x14ac:dyDescent="0.25">
      <c r="A10" s="45" t="s">
        <v>174</v>
      </c>
      <c r="B10" s="21" t="s">
        <v>189</v>
      </c>
      <c r="C10" s="21" t="s">
        <v>31</v>
      </c>
      <c r="D10" s="33">
        <v>546822</v>
      </c>
      <c r="E10" s="90">
        <f t="shared" si="0"/>
        <v>819166.69709999999</v>
      </c>
    </row>
    <row r="11" spans="1:5" x14ac:dyDescent="0.25">
      <c r="A11" s="45" t="s">
        <v>175</v>
      </c>
      <c r="B11" s="21" t="s">
        <v>189</v>
      </c>
      <c r="C11" s="21" t="s">
        <v>32</v>
      </c>
      <c r="D11" s="33">
        <v>912888.95</v>
      </c>
      <c r="E11" s="90">
        <f t="shared" si="0"/>
        <v>1367553.2915474998</v>
      </c>
    </row>
    <row r="12" spans="1:5" ht="45" x14ac:dyDescent="0.25">
      <c r="A12" s="45" t="s">
        <v>6</v>
      </c>
      <c r="B12" s="21" t="s">
        <v>190</v>
      </c>
      <c r="C12" s="21" t="s">
        <v>227</v>
      </c>
      <c r="D12" s="33">
        <v>4382170.75</v>
      </c>
      <c r="E12" s="90">
        <f t="shared" si="0"/>
        <v>6564710.8920374997</v>
      </c>
    </row>
    <row r="13" spans="1:5" x14ac:dyDescent="0.25">
      <c r="A13" s="45" t="s">
        <v>8</v>
      </c>
      <c r="B13" s="21" t="s">
        <v>191</v>
      </c>
      <c r="C13" s="21" t="s">
        <v>32</v>
      </c>
      <c r="D13" s="33">
        <v>3651555.8</v>
      </c>
      <c r="E13" s="90">
        <f t="shared" si="0"/>
        <v>5470213.1661899993</v>
      </c>
    </row>
    <row r="14" spans="1:5" ht="33" customHeight="1" x14ac:dyDescent="0.25">
      <c r="A14" s="45" t="s">
        <v>7</v>
      </c>
      <c r="B14" s="21" t="s">
        <v>192</v>
      </c>
      <c r="C14" s="21" t="s">
        <v>32</v>
      </c>
      <c r="D14" s="33">
        <v>3651555.8</v>
      </c>
      <c r="E14" s="90">
        <f t="shared" si="0"/>
        <v>5470213.1661899993</v>
      </c>
    </row>
    <row r="15" spans="1:5" ht="45" x14ac:dyDescent="0.25">
      <c r="A15" s="45" t="s">
        <v>59</v>
      </c>
      <c r="B15" s="21" t="s">
        <v>193</v>
      </c>
      <c r="C15" s="21" t="s">
        <v>32</v>
      </c>
      <c r="D15" s="33">
        <v>14609261.100000001</v>
      </c>
      <c r="E15" s="90">
        <f t="shared" si="0"/>
        <v>21885403.590855002</v>
      </c>
    </row>
    <row r="16" spans="1:5" ht="33" customHeight="1" x14ac:dyDescent="0.25">
      <c r="A16" s="45" t="s">
        <v>61</v>
      </c>
      <c r="B16" s="21" t="s">
        <v>194</v>
      </c>
      <c r="C16" s="21" t="s">
        <v>32</v>
      </c>
      <c r="D16" s="33">
        <v>3651555.8</v>
      </c>
      <c r="E16" s="90">
        <f t="shared" si="0"/>
        <v>5470213.1661899993</v>
      </c>
    </row>
    <row r="17" spans="1:6" ht="33" customHeight="1" thickBot="1" x14ac:dyDescent="0.3">
      <c r="A17" s="46" t="s">
        <v>63</v>
      </c>
      <c r="B17" s="47" t="s">
        <v>195</v>
      </c>
      <c r="C17" s="47" t="s">
        <v>32</v>
      </c>
      <c r="D17" s="48">
        <v>54682.2</v>
      </c>
      <c r="E17" s="92">
        <f t="shared" si="0"/>
        <v>81916.669710000002</v>
      </c>
    </row>
    <row r="18" spans="1:6" ht="41.25" customHeight="1" x14ac:dyDescent="0.25">
      <c r="A18" s="134" t="s">
        <v>207</v>
      </c>
      <c r="B18" s="135"/>
      <c r="C18" s="135"/>
      <c r="D18" s="135"/>
      <c r="E18" s="136"/>
    </row>
    <row r="19" spans="1:6" x14ac:dyDescent="0.25">
      <c r="A19" s="65" t="s">
        <v>0</v>
      </c>
      <c r="B19" s="19" t="s">
        <v>20</v>
      </c>
      <c r="C19" s="19" t="s">
        <v>208</v>
      </c>
      <c r="D19" s="20">
        <v>2024</v>
      </c>
      <c r="E19" s="69">
        <v>2025</v>
      </c>
    </row>
    <row r="20" spans="1:6" ht="30" x14ac:dyDescent="0.25">
      <c r="A20" s="45" t="s">
        <v>36</v>
      </c>
      <c r="B20" s="50" t="s">
        <v>228</v>
      </c>
      <c r="C20" s="21" t="s">
        <v>232</v>
      </c>
      <c r="D20" s="43">
        <v>200000</v>
      </c>
      <c r="E20" s="79">
        <f>(D20/100*49.805)+D20</f>
        <v>299610</v>
      </c>
    </row>
    <row r="21" spans="1:6" ht="45" x14ac:dyDescent="0.25">
      <c r="A21" s="53" t="s">
        <v>2</v>
      </c>
      <c r="B21" s="54" t="s">
        <v>230</v>
      </c>
      <c r="C21" s="21" t="s">
        <v>243</v>
      </c>
      <c r="D21" s="33"/>
      <c r="E21" s="63" t="s">
        <v>247</v>
      </c>
      <c r="F21" s="78"/>
    </row>
    <row r="22" spans="1:6" ht="45" x14ac:dyDescent="0.25">
      <c r="A22" s="45" t="s">
        <v>4</v>
      </c>
      <c r="B22" s="22" t="s">
        <v>278</v>
      </c>
      <c r="C22" s="21" t="s">
        <v>244</v>
      </c>
      <c r="D22" s="33"/>
      <c r="E22" s="63" t="s">
        <v>246</v>
      </c>
    </row>
    <row r="23" spans="1:6" ht="30" x14ac:dyDescent="0.25">
      <c r="A23" s="85" t="s">
        <v>210</v>
      </c>
      <c r="B23" s="51" t="s">
        <v>277</v>
      </c>
      <c r="C23" s="30" t="s">
        <v>209</v>
      </c>
      <c r="D23" s="40">
        <v>5400</v>
      </c>
      <c r="E23" s="79">
        <f>(D23/100*49.805)+D23</f>
        <v>8089.4699999999993</v>
      </c>
    </row>
    <row r="24" spans="1:6" ht="30" x14ac:dyDescent="0.25">
      <c r="A24" s="99" t="s">
        <v>236</v>
      </c>
      <c r="B24" s="36" t="s">
        <v>272</v>
      </c>
      <c r="C24" s="36" t="s">
        <v>237</v>
      </c>
      <c r="D24" s="40">
        <v>10000</v>
      </c>
      <c r="E24" s="79">
        <f>(D24/100*49.805)+D24</f>
        <v>14980.5</v>
      </c>
    </row>
    <row r="25" spans="1:6" ht="60" x14ac:dyDescent="0.25">
      <c r="A25" s="100"/>
      <c r="B25" s="36" t="s">
        <v>273</v>
      </c>
      <c r="C25" s="36" t="s">
        <v>274</v>
      </c>
      <c r="D25" s="38">
        <v>50000</v>
      </c>
      <c r="E25" s="79">
        <f>(D25/100*49.805)+D25</f>
        <v>74902.5</v>
      </c>
    </row>
    <row r="26" spans="1:6" ht="75.75" thickBot="1" x14ac:dyDescent="0.3">
      <c r="A26" s="101"/>
      <c r="B26" s="60" t="s">
        <v>273</v>
      </c>
      <c r="C26" s="60" t="s">
        <v>275</v>
      </c>
      <c r="D26" s="64">
        <v>200000</v>
      </c>
      <c r="E26" s="80">
        <f>(D26/100*49.805)+D26</f>
        <v>299610</v>
      </c>
    </row>
    <row r="27" spans="1:6" x14ac:dyDescent="0.25">
      <c r="A27" s="1"/>
      <c r="B27" s="1"/>
      <c r="C27" s="16"/>
      <c r="D27" s="9"/>
      <c r="E27" s="9"/>
    </row>
    <row r="28" spans="1:6" x14ac:dyDescent="0.25">
      <c r="A28" s="1"/>
      <c r="B28" s="1"/>
      <c r="C28" s="16"/>
      <c r="D28" s="9"/>
      <c r="E28" s="9"/>
    </row>
    <row r="29" spans="1:6" x14ac:dyDescent="0.25">
      <c r="A29" s="1"/>
      <c r="B29" s="1"/>
      <c r="C29" s="16"/>
      <c r="D29" s="9"/>
      <c r="E29" s="9"/>
    </row>
    <row r="30" spans="1:6" x14ac:dyDescent="0.25">
      <c r="A30" s="1"/>
      <c r="B30" s="1"/>
      <c r="C30" s="16"/>
      <c r="D30" s="9"/>
      <c r="E30" s="9"/>
    </row>
    <row r="31" spans="1:6" x14ac:dyDescent="0.25">
      <c r="A31" s="1"/>
      <c r="B31" s="1"/>
      <c r="C31" s="16"/>
      <c r="D31" s="9"/>
      <c r="E31" s="9"/>
    </row>
    <row r="32" spans="1:6" x14ac:dyDescent="0.25">
      <c r="A32" s="1"/>
      <c r="B32" s="1"/>
      <c r="C32" s="16"/>
      <c r="D32" s="9"/>
      <c r="E32" s="9"/>
    </row>
    <row r="33" spans="1:5" x14ac:dyDescent="0.25">
      <c r="A33" s="1"/>
      <c r="B33" s="1"/>
      <c r="C33" s="16"/>
      <c r="D33" s="9"/>
      <c r="E33" s="9"/>
    </row>
    <row r="34" spans="1:5" x14ac:dyDescent="0.25">
      <c r="A34" s="1"/>
      <c r="B34" s="1"/>
      <c r="C34" s="16"/>
      <c r="D34" s="9"/>
      <c r="E34" s="9"/>
    </row>
    <row r="35" spans="1:5" x14ac:dyDescent="0.25">
      <c r="A35" s="1"/>
      <c r="B35" s="1"/>
      <c r="C35" s="16"/>
      <c r="D35" s="9"/>
      <c r="E35" s="9"/>
    </row>
    <row r="36" spans="1:5" x14ac:dyDescent="0.25">
      <c r="A36" s="1"/>
      <c r="B36" s="1"/>
      <c r="C36" s="16"/>
      <c r="D36" s="9"/>
      <c r="E36" s="9"/>
    </row>
    <row r="37" spans="1:5" x14ac:dyDescent="0.25">
      <c r="A37" s="1"/>
      <c r="B37" s="1"/>
      <c r="C37" s="16"/>
      <c r="D37" s="9"/>
      <c r="E37" s="9"/>
    </row>
    <row r="38" spans="1:5" x14ac:dyDescent="0.25">
      <c r="A38" s="1"/>
      <c r="B38" s="1"/>
      <c r="C38" s="16"/>
      <c r="D38" s="9"/>
      <c r="E38" s="9"/>
    </row>
    <row r="39" spans="1:5" x14ac:dyDescent="0.25">
      <c r="A39" s="1"/>
      <c r="B39" s="1"/>
      <c r="C39" s="16"/>
      <c r="D39" s="9"/>
      <c r="E39" s="9"/>
    </row>
    <row r="40" spans="1:5" x14ac:dyDescent="0.25">
      <c r="A40" s="1"/>
      <c r="B40" s="1"/>
      <c r="C40" s="16"/>
      <c r="D40" s="9"/>
      <c r="E40" s="9"/>
    </row>
    <row r="41" spans="1:5" x14ac:dyDescent="0.25">
      <c r="A41" s="1"/>
      <c r="B41" s="1"/>
      <c r="C41" s="16"/>
      <c r="D41" s="9"/>
      <c r="E41" s="9"/>
    </row>
    <row r="42" spans="1:5" x14ac:dyDescent="0.25">
      <c r="A42" s="1"/>
      <c r="B42" s="1"/>
      <c r="C42" s="16"/>
      <c r="D42" s="9"/>
      <c r="E42" s="9"/>
    </row>
    <row r="43" spans="1:5" x14ac:dyDescent="0.25">
      <c r="A43" s="1"/>
      <c r="B43" s="1"/>
      <c r="C43" s="16"/>
      <c r="D43" s="9"/>
      <c r="E43" s="9"/>
    </row>
    <row r="44" spans="1:5" x14ac:dyDescent="0.25">
      <c r="A44" s="1"/>
      <c r="B44" s="1"/>
      <c r="C44" s="16"/>
      <c r="D44" s="9"/>
      <c r="E44" s="9"/>
    </row>
    <row r="45" spans="1:5" x14ac:dyDescent="0.25">
      <c r="A45" s="1"/>
      <c r="B45" s="1"/>
      <c r="C45" s="16"/>
      <c r="D45" s="9"/>
      <c r="E45" s="9"/>
    </row>
    <row r="46" spans="1:5" x14ac:dyDescent="0.25">
      <c r="A46" s="1"/>
      <c r="B46" s="1"/>
      <c r="C46" s="16"/>
      <c r="D46" s="9"/>
      <c r="E46" s="9"/>
    </row>
  </sheetData>
  <mergeCells count="4">
    <mergeCell ref="A1:E1"/>
    <mergeCell ref="A18:E18"/>
    <mergeCell ref="A24:A26"/>
    <mergeCell ref="A2:E2"/>
  </mergeCells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tabSelected="1" zoomScaleNormal="100" workbookViewId="0">
      <selection activeCell="K10" sqref="K10"/>
    </sheetView>
  </sheetViews>
  <sheetFormatPr defaultRowHeight="15" x14ac:dyDescent="0.25"/>
  <cols>
    <col min="1" max="1" width="29.28515625" style="7" customWidth="1"/>
    <col min="2" max="2" width="11.5703125" style="15" bestFit="1" customWidth="1"/>
    <col min="3" max="3" width="17.5703125" style="17" bestFit="1" customWidth="1"/>
    <col min="4" max="4" width="16.85546875" style="12" customWidth="1"/>
    <col min="5" max="5" width="23.28515625" style="13" customWidth="1"/>
    <col min="6" max="16384" width="9.140625" style="1"/>
  </cols>
  <sheetData>
    <row r="1" spans="1:11" ht="57.75" customHeight="1" thickBot="1" x14ac:dyDescent="0.3">
      <c r="A1" s="108" t="s">
        <v>280</v>
      </c>
      <c r="B1" s="109"/>
      <c r="C1" s="109"/>
      <c r="D1" s="109"/>
      <c r="E1" s="110"/>
    </row>
    <row r="2" spans="1:11" ht="41.25" customHeight="1" x14ac:dyDescent="0.25">
      <c r="A2" s="140" t="s">
        <v>289</v>
      </c>
      <c r="B2" s="141"/>
      <c r="C2" s="141"/>
      <c r="D2" s="141"/>
      <c r="E2" s="142"/>
    </row>
    <row r="3" spans="1:11" ht="30" x14ac:dyDescent="0.25">
      <c r="A3" s="65" t="s">
        <v>0</v>
      </c>
      <c r="B3" s="19" t="s">
        <v>20</v>
      </c>
      <c r="C3" s="19" t="s">
        <v>215</v>
      </c>
      <c r="D3" s="20">
        <v>2024</v>
      </c>
      <c r="E3" s="69">
        <v>2025</v>
      </c>
    </row>
    <row r="4" spans="1:11" ht="15" customHeight="1" x14ac:dyDescent="0.25">
      <c r="A4" s="45" t="s">
        <v>1</v>
      </c>
      <c r="B4" s="22" t="s">
        <v>196</v>
      </c>
      <c r="C4" s="21" t="s">
        <v>31</v>
      </c>
      <c r="D4" s="33">
        <v>1825777.9</v>
      </c>
      <c r="E4" s="81">
        <f>(D4/100*49.805)+D4</f>
        <v>2735106.5830949997</v>
      </c>
    </row>
    <row r="5" spans="1:11" x14ac:dyDescent="0.25">
      <c r="A5" s="45" t="s">
        <v>2</v>
      </c>
      <c r="B5" s="22" t="s">
        <v>197</v>
      </c>
      <c r="C5" s="21" t="s">
        <v>31</v>
      </c>
      <c r="D5" s="33">
        <v>1825777.9</v>
      </c>
      <c r="E5" s="81">
        <f t="shared" ref="E5:E15" si="0">(D5/100*49.805)+D5</f>
        <v>2735106.5830949997</v>
      </c>
    </row>
    <row r="6" spans="1:11" x14ac:dyDescent="0.25">
      <c r="A6" s="45" t="s">
        <v>3</v>
      </c>
      <c r="B6" s="22" t="s">
        <v>198</v>
      </c>
      <c r="C6" s="21" t="s">
        <v>31</v>
      </c>
      <c r="D6" s="33">
        <v>2190325.9</v>
      </c>
      <c r="E6" s="81">
        <f t="shared" si="0"/>
        <v>3281217.7144949995</v>
      </c>
    </row>
    <row r="7" spans="1:11" ht="30" x14ac:dyDescent="0.25">
      <c r="A7" s="45" t="s">
        <v>4</v>
      </c>
      <c r="B7" s="22" t="s">
        <v>199</v>
      </c>
      <c r="C7" s="21" t="s">
        <v>214</v>
      </c>
      <c r="D7" s="33">
        <v>3651555.8</v>
      </c>
      <c r="E7" s="81">
        <f t="shared" si="0"/>
        <v>5470213.1661899993</v>
      </c>
    </row>
    <row r="8" spans="1:11" x14ac:dyDescent="0.25">
      <c r="A8" s="45" t="s">
        <v>174</v>
      </c>
      <c r="B8" s="22" t="s">
        <v>200</v>
      </c>
      <c r="C8" s="21" t="s">
        <v>31</v>
      </c>
      <c r="D8" s="33">
        <v>546822</v>
      </c>
      <c r="E8" s="81">
        <f t="shared" si="0"/>
        <v>819166.69709999999</v>
      </c>
    </row>
    <row r="9" spans="1:11" ht="21" customHeight="1" x14ac:dyDescent="0.25">
      <c r="A9" s="45" t="s">
        <v>175</v>
      </c>
      <c r="B9" s="22" t="s">
        <v>200</v>
      </c>
      <c r="C9" s="21" t="s">
        <v>32</v>
      </c>
      <c r="D9" s="33">
        <v>912888.95</v>
      </c>
      <c r="E9" s="81">
        <f t="shared" si="0"/>
        <v>1367553.2915474998</v>
      </c>
    </row>
    <row r="10" spans="1:11" ht="60" x14ac:dyDescent="0.25">
      <c r="A10" s="45" t="s">
        <v>6</v>
      </c>
      <c r="B10" s="22" t="s">
        <v>201</v>
      </c>
      <c r="C10" s="21" t="s">
        <v>226</v>
      </c>
      <c r="D10" s="33">
        <v>4382170.75</v>
      </c>
      <c r="E10" s="81">
        <f t="shared" si="0"/>
        <v>6564710.8920374997</v>
      </c>
      <c r="K10" s="143"/>
    </row>
    <row r="11" spans="1:11" x14ac:dyDescent="0.25">
      <c r="A11" s="45" t="s">
        <v>210</v>
      </c>
      <c r="B11" s="22" t="s">
        <v>202</v>
      </c>
      <c r="C11" s="21" t="s">
        <v>32</v>
      </c>
      <c r="D11" s="33">
        <v>3651555.8</v>
      </c>
      <c r="E11" s="81">
        <f t="shared" si="0"/>
        <v>5470213.1661899993</v>
      </c>
    </row>
    <row r="12" spans="1:11" ht="30" x14ac:dyDescent="0.25">
      <c r="A12" s="45" t="s">
        <v>59</v>
      </c>
      <c r="B12" s="22" t="s">
        <v>203</v>
      </c>
      <c r="C12" s="21" t="s">
        <v>32</v>
      </c>
      <c r="D12" s="33">
        <v>14609261.100000001</v>
      </c>
      <c r="E12" s="81">
        <f t="shared" si="0"/>
        <v>21885403.590855002</v>
      </c>
    </row>
    <row r="13" spans="1:11" ht="30" x14ac:dyDescent="0.25">
      <c r="A13" s="45" t="s">
        <v>61</v>
      </c>
      <c r="B13" s="22" t="s">
        <v>204</v>
      </c>
      <c r="C13" s="21" t="s">
        <v>32</v>
      </c>
      <c r="D13" s="33">
        <v>3651555.8</v>
      </c>
      <c r="E13" s="81">
        <f t="shared" si="0"/>
        <v>5470213.1661899993</v>
      </c>
    </row>
    <row r="14" spans="1:11" x14ac:dyDescent="0.25">
      <c r="A14" s="45" t="s">
        <v>63</v>
      </c>
      <c r="B14" s="22" t="s">
        <v>205</v>
      </c>
      <c r="C14" s="21" t="s">
        <v>32</v>
      </c>
      <c r="D14" s="33">
        <v>54682.2</v>
      </c>
      <c r="E14" s="81">
        <f t="shared" si="0"/>
        <v>81916.669710000002</v>
      </c>
    </row>
    <row r="15" spans="1:11" ht="15.75" thickBot="1" x14ac:dyDescent="0.3">
      <c r="A15" s="53" t="s">
        <v>8</v>
      </c>
      <c r="B15" s="54" t="s">
        <v>206</v>
      </c>
      <c r="C15" s="86" t="s">
        <v>32</v>
      </c>
      <c r="D15" s="87">
        <v>3651555.8</v>
      </c>
      <c r="E15" s="93">
        <f t="shared" si="0"/>
        <v>5470213.1661899993</v>
      </c>
    </row>
    <row r="16" spans="1:11" ht="31.5" customHeight="1" x14ac:dyDescent="0.25">
      <c r="A16" s="137" t="s">
        <v>207</v>
      </c>
      <c r="B16" s="138"/>
      <c r="C16" s="138"/>
      <c r="D16" s="138"/>
      <c r="E16" s="139"/>
    </row>
    <row r="17" spans="1:6" x14ac:dyDescent="0.25">
      <c r="A17" s="65" t="s">
        <v>0</v>
      </c>
      <c r="B17" s="19" t="s">
        <v>20</v>
      </c>
      <c r="C17" s="19" t="s">
        <v>208</v>
      </c>
      <c r="D17" s="20">
        <v>2024</v>
      </c>
      <c r="E17" s="69">
        <v>2025</v>
      </c>
    </row>
    <row r="18" spans="1:6" ht="30" x14ac:dyDescent="0.25">
      <c r="A18" s="45" t="s">
        <v>279</v>
      </c>
      <c r="B18" s="22" t="s">
        <v>228</v>
      </c>
      <c r="C18" s="21" t="s">
        <v>232</v>
      </c>
      <c r="D18" s="42">
        <v>200000</v>
      </c>
      <c r="E18" s="81">
        <f>(D18/100*49.805)+D18</f>
        <v>299610</v>
      </c>
    </row>
    <row r="19" spans="1:6" ht="45" x14ac:dyDescent="0.25">
      <c r="A19" s="45" t="s">
        <v>2</v>
      </c>
      <c r="B19" s="22" t="s">
        <v>230</v>
      </c>
      <c r="C19" s="21" t="s">
        <v>243</v>
      </c>
      <c r="D19" s="33"/>
      <c r="E19" s="63" t="s">
        <v>247</v>
      </c>
      <c r="F19" s="78"/>
    </row>
    <row r="20" spans="1:6" ht="46.5" customHeight="1" x14ac:dyDescent="0.25">
      <c r="A20" s="45" t="s">
        <v>4</v>
      </c>
      <c r="B20" s="22" t="s">
        <v>231</v>
      </c>
      <c r="C20" s="21" t="s">
        <v>244</v>
      </c>
      <c r="D20" s="33"/>
      <c r="E20" s="63" t="s">
        <v>246</v>
      </c>
    </row>
    <row r="21" spans="1:6" x14ac:dyDescent="0.25">
      <c r="A21" s="45" t="s">
        <v>210</v>
      </c>
      <c r="B21" s="23" t="s">
        <v>262</v>
      </c>
      <c r="C21" s="21" t="s">
        <v>209</v>
      </c>
      <c r="D21" s="44">
        <v>5400</v>
      </c>
      <c r="E21" s="81">
        <f>(D21/100*49.805)+D21</f>
        <v>8089.4699999999993</v>
      </c>
    </row>
    <row r="22" spans="1:6" ht="30" x14ac:dyDescent="0.25">
      <c r="A22" s="129" t="s">
        <v>236</v>
      </c>
      <c r="B22" s="36" t="s">
        <v>229</v>
      </c>
      <c r="C22" s="36" t="s">
        <v>237</v>
      </c>
      <c r="D22" s="44">
        <v>10000</v>
      </c>
      <c r="E22" s="81">
        <f>(D22/100*49.805)+D22</f>
        <v>14980.5</v>
      </c>
    </row>
    <row r="23" spans="1:6" ht="60" x14ac:dyDescent="0.25">
      <c r="A23" s="129"/>
      <c r="B23" s="36" t="s">
        <v>221</v>
      </c>
      <c r="C23" s="36" t="s">
        <v>274</v>
      </c>
      <c r="D23" s="38">
        <v>50000</v>
      </c>
      <c r="E23" s="81">
        <f>(D23/100*49.805)+D23</f>
        <v>74902.5</v>
      </c>
    </row>
    <row r="24" spans="1:6" ht="75.75" thickBot="1" x14ac:dyDescent="0.3">
      <c r="A24" s="130"/>
      <c r="B24" s="60" t="s">
        <v>221</v>
      </c>
      <c r="C24" s="60" t="s">
        <v>275</v>
      </c>
      <c r="D24" s="64">
        <v>200000</v>
      </c>
      <c r="E24" s="83">
        <f>(D24/100*49.805)+D24</f>
        <v>299610</v>
      </c>
    </row>
    <row r="25" spans="1:6" x14ac:dyDescent="0.25">
      <c r="A25" s="1"/>
      <c r="B25" s="14"/>
      <c r="C25" s="16"/>
      <c r="D25" s="11"/>
      <c r="E25" s="4"/>
    </row>
    <row r="26" spans="1:6" x14ac:dyDescent="0.25">
      <c r="A26" s="1"/>
      <c r="B26" s="14"/>
      <c r="C26" s="16"/>
      <c r="D26" s="11"/>
      <c r="E26" s="4"/>
    </row>
    <row r="27" spans="1:6" x14ac:dyDescent="0.25">
      <c r="A27" s="1"/>
      <c r="B27" s="14"/>
      <c r="C27" s="16"/>
      <c r="D27" s="11"/>
      <c r="E27" s="4"/>
    </row>
    <row r="28" spans="1:6" x14ac:dyDescent="0.25">
      <c r="A28" s="1"/>
      <c r="B28" s="14"/>
      <c r="C28" s="16"/>
      <c r="D28" s="11"/>
      <c r="E28" s="4"/>
    </row>
    <row r="29" spans="1:6" x14ac:dyDescent="0.25">
      <c r="A29" s="1"/>
      <c r="B29" s="14"/>
      <c r="C29" s="16"/>
      <c r="D29" s="11"/>
      <c r="E29" s="4"/>
    </row>
    <row r="30" spans="1:6" x14ac:dyDescent="0.25">
      <c r="A30" s="1"/>
      <c r="B30" s="14"/>
      <c r="C30" s="16"/>
      <c r="D30" s="11"/>
      <c r="E30" s="4"/>
    </row>
    <row r="31" spans="1:6" x14ac:dyDescent="0.25">
      <c r="A31" s="1"/>
      <c r="B31" s="14"/>
      <c r="C31" s="16"/>
      <c r="D31" s="11"/>
      <c r="E31" s="4"/>
    </row>
    <row r="32" spans="1:6" x14ac:dyDescent="0.25">
      <c r="A32" s="1"/>
      <c r="B32" s="14"/>
      <c r="C32" s="16"/>
      <c r="D32" s="11"/>
      <c r="E32" s="4"/>
    </row>
    <row r="33" spans="1:5" x14ac:dyDescent="0.25">
      <c r="A33" s="1"/>
      <c r="B33" s="14"/>
      <c r="C33" s="16"/>
      <c r="D33" s="11"/>
      <c r="E33" s="4"/>
    </row>
    <row r="34" spans="1:5" x14ac:dyDescent="0.25">
      <c r="A34" s="1"/>
      <c r="B34" s="14"/>
      <c r="C34" s="16"/>
      <c r="D34" s="11"/>
      <c r="E34" s="4"/>
    </row>
    <row r="35" spans="1:5" x14ac:dyDescent="0.25">
      <c r="A35" s="1"/>
      <c r="B35" s="14"/>
      <c r="C35" s="16"/>
      <c r="D35" s="11"/>
      <c r="E35" s="4"/>
    </row>
    <row r="36" spans="1:5" x14ac:dyDescent="0.25">
      <c r="A36" s="1"/>
      <c r="B36" s="14"/>
      <c r="C36" s="16"/>
      <c r="D36" s="11"/>
      <c r="E36" s="4"/>
    </row>
    <row r="37" spans="1:5" x14ac:dyDescent="0.25">
      <c r="A37" s="1"/>
      <c r="B37" s="14"/>
      <c r="C37" s="16"/>
      <c r="D37" s="11"/>
      <c r="E37" s="4"/>
    </row>
    <row r="38" spans="1:5" x14ac:dyDescent="0.25">
      <c r="A38" s="1"/>
      <c r="B38" s="14"/>
      <c r="C38" s="16"/>
      <c r="D38" s="11"/>
      <c r="E38" s="4"/>
    </row>
    <row r="39" spans="1:5" x14ac:dyDescent="0.25">
      <c r="A39" s="1"/>
      <c r="B39" s="14"/>
      <c r="C39" s="16"/>
      <c r="D39" s="11"/>
      <c r="E39" s="4"/>
    </row>
    <row r="40" spans="1:5" x14ac:dyDescent="0.25">
      <c r="A40" s="1"/>
      <c r="B40" s="14"/>
      <c r="C40" s="16"/>
      <c r="D40" s="11"/>
      <c r="E40" s="4"/>
    </row>
    <row r="41" spans="1:5" x14ac:dyDescent="0.25">
      <c r="A41" s="1"/>
      <c r="B41" s="14"/>
      <c r="C41" s="16"/>
      <c r="D41" s="11"/>
      <c r="E41" s="4"/>
    </row>
  </sheetData>
  <mergeCells count="4">
    <mergeCell ref="A1:E1"/>
    <mergeCell ref="A16:E16"/>
    <mergeCell ref="A22:A24"/>
    <mergeCell ref="A2:E2"/>
  </mergeCells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</vt:i4>
      </vt:variant>
    </vt:vector>
  </HeadingPairs>
  <TitlesOfParts>
    <vt:vector size="9" baseType="lpstr">
      <vt:lpstr>Eğitim</vt:lpstr>
      <vt:lpstr>Fuarcılık</vt:lpstr>
      <vt:lpstr>Kültürel</vt:lpstr>
      <vt:lpstr>Lojistik</vt:lpstr>
      <vt:lpstr>Sağlık</vt:lpstr>
      <vt:lpstr>Yönetim Danışmanlığı</vt:lpstr>
      <vt:lpstr>Yeşil Hizmetler</vt:lpstr>
      <vt:lpstr>Diğer Sektörler</vt:lpstr>
      <vt:lpstr>Fuarcılık!Yazdırma_Alanı</vt:lpstr>
    </vt:vector>
  </TitlesOfParts>
  <Company>Ekonomi Bakanlığı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UHT Mevzuat ve DY Koordinasyon</dc:creator>
  <cp:lastModifiedBy>Manolya Turan</cp:lastModifiedBy>
  <cp:lastPrinted>2023-01-04T12:33:59Z</cp:lastPrinted>
  <dcterms:created xsi:type="dcterms:W3CDTF">2014-11-07T11:58:24Z</dcterms:created>
  <dcterms:modified xsi:type="dcterms:W3CDTF">2025-01-07T08:35:28Z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user=42469248616</vt:lpwstr>
  </property>
  <property fmtid="{D5CDD505-2E9C-101B-9397-08002B2CF9AE}" pid="4" name="geodilabeltime">
    <vt:lpwstr>datetime=2024-04-15T06:19:12.224Z</vt:lpwstr>
  </property>
</Properties>
</file>